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qkwang\Documents\work\banking survey\"/>
    </mc:Choice>
  </mc:AlternateContent>
  <bookViews>
    <workbookView xWindow="240" yWindow="120" windowWidth="9552" windowHeight="4680" firstSheet="1" activeTab="1"/>
  </bookViews>
  <sheets>
    <sheet name="201Databse-2015年度-元" sheetId="5" state="hidden" r:id="rId1"/>
    <sheet name="201Databse-2015年度-百万元" sheetId="8" r:id="rId2"/>
  </sheets>
  <definedNames>
    <definedName name="_xlnm._FilterDatabase" localSheetId="0" hidden="1">'201Databse-2015年度-元'!$A$2:$AN$202</definedName>
    <definedName name="_xlnm._FilterDatabase" localSheetId="1" hidden="1">'201Databse-2015年度-百万元'!$A$3:$AN$203</definedName>
    <definedName name="_xlnm.Print_Area" localSheetId="0">'201Databse-2015年度-元'!$A$1:$AN$201</definedName>
    <definedName name="_xlnm.Print_Area" localSheetId="1">'201Databse-2015年度-百万元'!$A$1:$AN$203</definedName>
  </definedNames>
  <calcPr calcId="152511"/>
  <customWorkbookViews>
    <customWorkbookView name="Zhu, Kyle (BJ/FS1) - Personal View" guid="{EE636B90-20EF-47ED-8E70-A5C55A613B53}" mergeInterval="0" personalView="1" xWindow="800" windowWidth="800" windowHeight="860" activeSheetId="2"/>
    <customWorkbookView name="Ding, Calvin (BJ/FS1) - 个人视图" guid="{973F4E32-22B5-48C6-8991-A8DC394A8ACF}" mergeInterval="0" personalView="1" windowWidth="1303" windowHeight="768" activeSheetId="2"/>
    <customWorkbookView name="Wu, Amy H (BJ/FS1) - Personal View" guid="{ACB05F18-2B2A-46CC-9F79-FEDE762B0291}" mergeInterval="0" personalView="1" maximized="1" xWindow="-8" yWindow="-8" windowWidth="1616" windowHeight="876" activeSheetId="2"/>
  </customWorkbookViews>
</workbook>
</file>

<file path=xl/calcChain.xml><?xml version="1.0" encoding="utf-8"?>
<calcChain xmlns="http://schemas.openxmlformats.org/spreadsheetml/2006/main">
  <c r="AN177" i="5" l="1"/>
  <c r="T165" i="5"/>
  <c r="V157" i="5"/>
  <c r="S157" i="5"/>
  <c r="R157" i="5"/>
  <c r="T157" i="5" s="1"/>
  <c r="N157" i="5"/>
  <c r="I143" i="5"/>
  <c r="T141" i="5"/>
  <c r="S141" i="5"/>
  <c r="J91" i="5"/>
  <c r="I91" i="5"/>
  <c r="T85" i="5"/>
  <c r="S85" i="5"/>
  <c r="J79" i="5"/>
  <c r="I79" i="5"/>
  <c r="J73" i="5"/>
  <c r="I73" i="5"/>
</calcChain>
</file>

<file path=xl/sharedStrings.xml><?xml version="1.0" encoding="utf-8"?>
<sst xmlns="http://schemas.openxmlformats.org/spreadsheetml/2006/main" count="4477" uniqueCount="239">
  <si>
    <t>N/A</t>
  </si>
  <si>
    <t>10. 38%</t>
  </si>
  <si>
    <t>1,17%</t>
  </si>
  <si>
    <t xml:space="preserve">12.83％ </t>
  </si>
  <si>
    <t>13.54％</t>
  </si>
  <si>
    <t> 66,917,882,353</t>
  </si>
  <si>
    <t xml:space="preserve">6,851,843,200
</t>
  </si>
  <si>
    <t>1.66％</t>
  </si>
  <si>
    <t>71.7％</t>
  </si>
  <si>
    <t>In RMB unless otherwise stated
The unit of the amount of the bank marked "*" is Australian $, and the data up to date for September 30, 2015; 
The unit of the amount of the bank marked "**" is HK $.
The unit of the amount of the bank marked "***" is USD $.</t>
  </si>
  <si>
    <t>2014</t>
  </si>
  <si>
    <t>Net assets per share attributable to equity holders of the parent company (RMB)</t>
  </si>
  <si>
    <t>Cost-to-income ratio</t>
  </si>
  <si>
    <t>Basic earnings per share(RMB)</t>
  </si>
  <si>
    <t>Return on average equity</t>
  </si>
  <si>
    <t>Net interest spread</t>
  </si>
  <si>
    <t>Net interest margin</t>
  </si>
  <si>
    <t>Non-performing loans (NPL) ratio</t>
  </si>
  <si>
    <t>Allowance to total loans ratio</t>
  </si>
  <si>
    <t>Capital adequacy ratio</t>
  </si>
  <si>
    <t>Loan-to-deposit ratio</t>
  </si>
  <si>
    <t>Name of bank</t>
  </si>
  <si>
    <t>No.</t>
  </si>
  <si>
    <t>Total assets</t>
  </si>
  <si>
    <t>Net assets attributable to equity holders of the parent company</t>
  </si>
  <si>
    <t>Total loans and advances to customers</t>
  </si>
  <si>
    <t>Total deposits</t>
  </si>
  <si>
    <t>Operating income</t>
  </si>
  <si>
    <t>Net interest income</t>
  </si>
  <si>
    <t>Net profit</t>
  </si>
  <si>
    <t>Profit attributable to equity holders of the parent company</t>
  </si>
  <si>
    <t>Tier 1 capital adequacy ratio</t>
  </si>
  <si>
    <t>Basic earnings per share (RMB)</t>
  </si>
  <si>
    <t>Tier 1  capital adequacy ratio</t>
  </si>
  <si>
    <t>Industrial And Commercial Bank Of China Limited</t>
  </si>
  <si>
    <t>China Construction Bank Corporation</t>
  </si>
  <si>
    <t>Agricultural Bank Of China Limited</t>
  </si>
  <si>
    <t>Bank Of China Limited</t>
  </si>
  <si>
    <t>Bank Of Communications Co.,Ltd.</t>
  </si>
  <si>
    <t>China Merchants Bank Co.,Ltd.</t>
  </si>
  <si>
    <t>Industrial Bank Co.,Ltd.</t>
  </si>
  <si>
    <t>China Citic Bank Corporation Limited</t>
  </si>
  <si>
    <t>Shanghai Pudong Development Bank Co.,Ltd.</t>
  </si>
  <si>
    <t>China Minsheng Banking Corp., Ltd.</t>
  </si>
  <si>
    <t>China Everbright Bank Co.,Ltd.</t>
  </si>
  <si>
    <t>Ping An Bank Co.,Ltd.</t>
  </si>
  <si>
    <t>Hua Xia Bank Co.,Ltd.</t>
  </si>
  <si>
    <t>Bank Of Beijing Co.,Ltd.</t>
  </si>
  <si>
    <t>China Guangfa Bank Co.,Ltd.</t>
  </si>
  <si>
    <t>Bank Of Shanghai Co.,Ltd.</t>
  </si>
  <si>
    <t>Bank Of Jiangsu Co.,Ltd.</t>
  </si>
  <si>
    <t>China Zheshang Bank Co.,Ltd.</t>
  </si>
  <si>
    <t>Australia &amp; New Zealand Banking Group (China) Limited*</t>
  </si>
  <si>
    <t>Bank Of Nanjing Co.,Ltd.</t>
  </si>
  <si>
    <t>China Bohai Bank Co.,Ltd.</t>
  </si>
  <si>
    <t>Chongqing Rural Commercial Bank Co.,Ltd.</t>
  </si>
  <si>
    <t>Bank Of Ningbo Co.,Ltd.</t>
  </si>
  <si>
    <t>Shengjing Bank Co.,Ltd.</t>
  </si>
  <si>
    <t>Chengdu Rural Commercial Bank Co.,Ltd.</t>
  </si>
  <si>
    <t>Huishang Bank Co.,Ltd.</t>
  </si>
  <si>
    <t>Beijing Rural Commercial Bank Co.,Ltd.</t>
  </si>
  <si>
    <t>Shanghai Rural Commercial Bank Co.,Ltd.</t>
  </si>
  <si>
    <t>Guangzhou Rural Commercial Bank Co.,Ltd.</t>
  </si>
  <si>
    <t>Bank Of Tianjin Co.,Ltd.</t>
  </si>
  <si>
    <t>Bank Of Hangzhou Co.,Ltd.</t>
  </si>
  <si>
    <t>Xiamen International Bank Co.,Ltd.</t>
  </si>
  <si>
    <t>Harbin Bank Co.,Ltd.</t>
  </si>
  <si>
    <t>Bank Of Guangzhou Co.,Ltd.</t>
  </si>
  <si>
    <t xml:space="preserve">The Hongkong And Shanghai Banking Corporation Limited (China) </t>
  </si>
  <si>
    <t>Bank Of Jinzhou Co.,Ltd.</t>
  </si>
  <si>
    <t>Bank Of Jilin Co.,Ltd.</t>
  </si>
  <si>
    <t>Baoshang Bank Co.,Ltd.</t>
  </si>
  <si>
    <t>Bank Of Chengdu Co.,Ltd.</t>
  </si>
  <si>
    <t>Bank Of Chongqing Co.,Ltd.</t>
  </si>
  <si>
    <t>Zhongyuan Bank Co.,Ltd.</t>
  </si>
  <si>
    <t>Dongguan Rural Commercial Bank Co.,Ltd.</t>
  </si>
  <si>
    <t>Bank Of Kunlun Co.,Ltd.</t>
  </si>
  <si>
    <t>Bank Of Changsha Co.,Ltd.</t>
  </si>
  <si>
    <t>China Citic Bank International Limited**</t>
  </si>
  <si>
    <t>Bank Of Zhengzhou Co.,Ltd.</t>
  </si>
  <si>
    <t>Tianjin Rural Commercial Bank Co.,Ltd.</t>
  </si>
  <si>
    <t>Bank Of Dalian Co.,Ltd.</t>
  </si>
  <si>
    <t>Bank Of Guiyang Co.,Ltd.</t>
  </si>
  <si>
    <t>Jiangsu Jiangnan Rural Commercial Bank Co.,Ltd.</t>
  </si>
  <si>
    <t>Bank Of Suzhou Co.,Ltd.</t>
  </si>
  <si>
    <t>Guangdong Shunde  Rural Commercial Bank Co.,Ltd.</t>
  </si>
  <si>
    <t>Wing Hang Bank(China) Ltd</t>
  </si>
  <si>
    <t>Bank Of Hebei Co.,Ltd.</t>
  </si>
  <si>
    <t xml:space="preserve">The Bank Of East Asia (China) </t>
  </si>
  <si>
    <t>Jiangxi Bank Co.,Ltd.</t>
  </si>
  <si>
    <t>Huarong Xiangjiang Bank Co.,Ltd.</t>
  </si>
  <si>
    <t>Bank Of Xi'An Co.,Ltd.</t>
  </si>
  <si>
    <t>Bank Of Dongguan Co.,Ltd.</t>
  </si>
  <si>
    <t>Bank Of Qingdao Co.,Ltd.</t>
  </si>
  <si>
    <t>Hankou Bank Co.,Ltd.</t>
  </si>
  <si>
    <t>Standard Chartered Bank (China) Limited</t>
  </si>
  <si>
    <t>Bank Of Jiujiang Co.,Ltd.</t>
  </si>
  <si>
    <t>Wuhan Rural Commercial Bank Co.,Ltd.</t>
  </si>
  <si>
    <t>Bank Of Luoyang Co.,Ltd.</t>
  </si>
  <si>
    <t>Guangdong Nanyue Bank Co.,Ltd.</t>
  </si>
  <si>
    <t>Citibank (China) Co.,Ltd.</t>
  </si>
  <si>
    <t>Chang'An Bank Co.,Ltd.</t>
  </si>
  <si>
    <t>Jinshang Bank Co.,Ltd.</t>
  </si>
  <si>
    <t>Bank Of Wenzhou Co.,Ltd.</t>
  </si>
  <si>
    <t>Hubei Bank Co.,Ltd.</t>
  </si>
  <si>
    <t>Nanchong City Commercial Bank Co.,Ltd.</t>
  </si>
  <si>
    <t>Fudian Bank Co.,Ltd.</t>
  </si>
  <si>
    <t>Qilu Bank Co.,Ltd.</t>
  </si>
  <si>
    <t>Weihai City Commercial Bank Co.,Ltd.</t>
  </si>
  <si>
    <t>Guilin Bank Co.,Ltd.</t>
  </si>
  <si>
    <t>Hangzhou United Rural Commercial Bank Co.,Ltd.</t>
  </si>
  <si>
    <t>Fujian Haixia Bank Co.,Ltd.</t>
  </si>
  <si>
    <t>Zhe Jiang Chou Zhou Commercial Bank Co.,Ltd.</t>
  </si>
  <si>
    <t>Chongqing Three Gorges Bank Co.,Ltd.</t>
  </si>
  <si>
    <t>Guangdong Nanhai Rural Commercial Bank Co.,Ltd.</t>
  </si>
  <si>
    <t>Bank Of Langfang Co.,Ltd.</t>
  </si>
  <si>
    <t>Chong Hing Bank**</t>
  </si>
  <si>
    <t>Huashang Bank</t>
  </si>
  <si>
    <t>Bank Of Tangshan Co.,Ltd.</t>
  </si>
  <si>
    <t>Bank Of Taizhou Co.,Ltd.</t>
  </si>
  <si>
    <t>Zhejiang Xiaoshan Rural Cooperative Bank Co.,Ltd.</t>
  </si>
  <si>
    <t>Bank Of Ningxia Co.,Ltd.</t>
  </si>
  <si>
    <t>China Resources Bank Of Zhuhai Co.,Ltd.</t>
  </si>
  <si>
    <t>Wuxi Rural Commercial Bank Co.,Ltd.</t>
  </si>
  <si>
    <t>Guangxi Beibu Gulf Bank Co.,Ltd.</t>
  </si>
  <si>
    <t>Mizuho Bank(China),Ltd.</t>
  </si>
  <si>
    <t>Zhejiang Tailong Commercial Bank Co.,Ltd.</t>
  </si>
  <si>
    <t>Jiangsu Changshu Rural Commercial Bank Co.,Ltd.</t>
  </si>
  <si>
    <t>Bank Of Inner Mongolia Co.,Ltd.</t>
  </si>
  <si>
    <t>Guangdong Huaxing Bank Co.,Ltd.</t>
  </si>
  <si>
    <t>Zhe Jiang Mintai Commercial Bank Co.,Ltd.</t>
  </si>
  <si>
    <t>Bank Of Urumqi Co.,Ltd.</t>
  </si>
  <si>
    <t>Jiangsu Zijin Rural Commercial Bank Co.,Ltd.</t>
  </si>
  <si>
    <t>Sumitomo Mitsui Banking Corporation (China) Limited</t>
  </si>
  <si>
    <t>Development Bank Of Singapore (China) Limited</t>
  </si>
  <si>
    <t>Bank Of Anshan Co.,Ltd.</t>
  </si>
  <si>
    <t>Bank Of Rizhao Co.,Ltd.</t>
  </si>
  <si>
    <t>Hang Seng Bank (China) Limited</t>
  </si>
  <si>
    <t>Bank Of Weifang Co.,Ltd.</t>
  </si>
  <si>
    <t>Ningbo Yinzhou Rural Cooperative Bank</t>
  </si>
  <si>
    <t>Jiangsu Jiangyin Rura1 Commercial Bank Co.,Ltd.</t>
  </si>
  <si>
    <t>Bank Of Liuzhou Co.,Ltd.</t>
  </si>
  <si>
    <t>Bank Of Ganzhou Co.,Ltd.</t>
  </si>
  <si>
    <t>Bank Of Shaoxing Co.,Ltd.</t>
  </si>
  <si>
    <t>Bank Of Cangzhou Co.,Ltd.</t>
  </si>
  <si>
    <t>Qi Shang Bank Co.,Ltd.</t>
  </si>
  <si>
    <t>Bank Of Deyang Co.,Ltd.</t>
  </si>
  <si>
    <t>Jiangsu Zhangjiagang Rural Commercial Bank Co.,Ltd.</t>
  </si>
  <si>
    <t>Bank Of Quanzhou Co.,Ltd.</t>
  </si>
  <si>
    <t>Fubon Bank</t>
  </si>
  <si>
    <t>Leshan City Commercial Bank Co.,Ltd.</t>
  </si>
  <si>
    <t>Jiangsu Wujiang Rural Commercial  Bank Co.,Ltd.</t>
  </si>
  <si>
    <t>Bank Of Qinghai Co.,Ltd.</t>
  </si>
  <si>
    <t>Zhejiang Hangzhou Yuhang Rural Commercial Bank Co.,Ltd.</t>
  </si>
  <si>
    <t>Jincheng Bank Co.,Ltd.</t>
  </si>
  <si>
    <t>Bank Of Chengde Co.,Ltd.</t>
  </si>
  <si>
    <t>Laishang Bank Co.,Ltd.</t>
  </si>
  <si>
    <t>Bank Of Dandong Co.,Ltd.</t>
  </si>
  <si>
    <t>Jiangsu Kunshan Rural Commercial Bank Co.,Ltd.</t>
  </si>
  <si>
    <t>Panzhihua City Commercial Bank Co.,Ltd.</t>
  </si>
  <si>
    <t>Deutsche Bank (China) Limited</t>
  </si>
  <si>
    <t>Hefei Science＆Technology Rural Commercial Bank Co.,Ltd.</t>
  </si>
  <si>
    <t>Cixi Rural Commercial Bank Co.,Ltd.</t>
  </si>
  <si>
    <t>Dongying Bank Co.,Ltd.</t>
  </si>
  <si>
    <t>Bank Of Jinhua Co.,Ltd.</t>
  </si>
  <si>
    <t>Yantai Bank Co.,Ltd.</t>
  </si>
  <si>
    <t>Zhejiang Yiwu Rural Commercial Bank Co.,Ltd.</t>
  </si>
  <si>
    <t>Bank Of Taian Co.,Ltd.</t>
  </si>
  <si>
    <t>Mianyang City Commercial Bank Co.,Ltd.</t>
  </si>
  <si>
    <t>Bank Of Fushun Co.,Ltd.</t>
  </si>
  <si>
    <t>Jiangmen Xinhui Rural Commercial Bank Co.,Ltd.</t>
  </si>
  <si>
    <t>Jiangsu Haian Rural Commercial Bank Co.,Ltd.</t>
  </si>
  <si>
    <t>Bank Of Chaoyang Co.,Ltd.</t>
  </si>
  <si>
    <t>Ningbo Commerce Bank Co.,Ltd.</t>
  </si>
  <si>
    <t>Bank Of Jiaxing Co.,Ltd.</t>
  </si>
  <si>
    <t>Bank Of Huludao Co.,Ltd.</t>
  </si>
  <si>
    <t>Bank Of Jining Co.,Ltd.</t>
  </si>
  <si>
    <t>United Overseas Bank (China) Limited</t>
  </si>
  <si>
    <t>Zigong Commercial Bank Co.,Ltd.</t>
  </si>
  <si>
    <t>Bank Of Shizuishan Co.,Ltd.</t>
  </si>
  <si>
    <t>Oversea-Chinese Banking Co.,Ltd.</t>
  </si>
  <si>
    <t>Zhejiang Shangyu Rural Commercial Bank Co.,Ltd.</t>
  </si>
  <si>
    <t>Jiangsu Taicang Rural Commercial Bank Co.,Ltd.</t>
  </si>
  <si>
    <t>Bank Of Tieling Co.,Ltd.</t>
  </si>
  <si>
    <t>Hana Bank(China) Co.,Ltd.</t>
  </si>
  <si>
    <t>Bank Of Hengshui Co.,Ltd.</t>
  </si>
  <si>
    <t>Bank Of Huzhou Co.,Ltd.</t>
  </si>
  <si>
    <t>Zhuji Rural Commercial Bank Co.,Ltd.</t>
  </si>
  <si>
    <t>Luzhou Commercial Bank Co.,Ltd.</t>
  </si>
  <si>
    <t>Suining City Commercial Bank Co.,Ltd.</t>
  </si>
  <si>
    <t>Fujian Na'Nan Rural Commercial Bank Co.,Ltd.</t>
  </si>
  <si>
    <t>Zhejiang Fuyang Rural Commercial Bank Co.,Ltd.</t>
  </si>
  <si>
    <t>Rural Commercial Bank Of Fuzhou Co.,Ltd.</t>
  </si>
  <si>
    <t>Yinbin City Commercial Bank Co.,Ltd.</t>
  </si>
  <si>
    <t>Wuhu Yangzi Rural Commercial Bank Co.,Ltd.</t>
  </si>
  <si>
    <t>Jiangsu Jiangdu Rural Commercial Bank Co.,Ltd.</t>
  </si>
  <si>
    <t>Qujing City Commercial Bank Co.,Ltd.</t>
  </si>
  <si>
    <t>Xinhan Bank(China) Limited</t>
  </si>
  <si>
    <t>Jiangsu Jiangyan Rural Commercial Bank Co.,Ltd.</t>
  </si>
  <si>
    <t>Zhejiang Deqing Rural Commercial Bank Co.,Ltd.</t>
  </si>
  <si>
    <t>Zhejiang Yongkang Rural Commercial Bank Co.,Ltd.</t>
  </si>
  <si>
    <t>Liangshan Prefecture Commercial Bank Co.,Ltd.</t>
  </si>
  <si>
    <t>Dazhou City Commercial Bank Co.,Ltd.</t>
  </si>
  <si>
    <t>Benxi City Commercial Bank Co.,Ltd.</t>
  </si>
  <si>
    <t>Woori Bank（China）Limited</t>
  </si>
  <si>
    <t>Jingdezhen Rural Commercial Bank Co.,Ltd.</t>
  </si>
  <si>
    <t>Jiangsu Taizhou Rural Commercial Bank Co.,Ltd.</t>
  </si>
  <si>
    <t>Luqiao Rural Cooperative Bank</t>
  </si>
  <si>
    <t>Fujian Putian Rural Commercial Bank Co.,Ltd.</t>
  </si>
  <si>
    <t>Industrial Bank Of Korea (China) Ltd</t>
  </si>
  <si>
    <t>Jiangsu Shuyang Rural Commercial Bank Co.,Ltd.</t>
  </si>
  <si>
    <t>Jiangsu Changjiang Commercial Bank Co.,Ltd.</t>
  </si>
  <si>
    <t>Jiangsu Yizheng Rural Commercial Bank Co.,Ltd.</t>
  </si>
  <si>
    <t>Societe Generale Bank (China) Limited</t>
  </si>
  <si>
    <t>Chizhou Jiuhua Rural Commercial Bank Co.,Ltd.</t>
  </si>
  <si>
    <t>Feixi Rural Commercial Bank Co.,Ltd.</t>
  </si>
  <si>
    <t>Bengbu Rural Commercial Bank Co.,Ltd.</t>
  </si>
  <si>
    <t>Bangkok Bank (China ) Co.,Ltd</t>
  </si>
  <si>
    <t>Kecheng Rural Commercial Bank Co.,Ltd.</t>
  </si>
  <si>
    <t>Jiangsu Xinyi Rural Commercial Bank Co.,Ltd.</t>
  </si>
  <si>
    <t>Guangdong Jieyang Rural Commercial Bank Co.,Ltd.</t>
  </si>
  <si>
    <t>Credit Agricole Corporate And Investment Bank (China) Limited</t>
  </si>
  <si>
    <t>Anhui Lujiang Rural Commercial Bank Co.,Ltd.</t>
  </si>
  <si>
    <t>Anqing  Rural Commercial Bank Co.,Ltd.</t>
  </si>
  <si>
    <t>Jiangsu Gaochun Rural Commercial Bank Co.,Ltd.</t>
  </si>
  <si>
    <t>Kookmin Bank (China) Limited</t>
  </si>
  <si>
    <t>Anhui Dongzhi Rural Commercial Bank Co.,Ltd.</t>
  </si>
  <si>
    <t xml:space="preserve">Anhui Qingyang Rural Commercial Bank Co.,Ltd. </t>
  </si>
  <si>
    <t xml:space="preserve">East West Bancorp, Inc. (China) </t>
  </si>
  <si>
    <t>Morgan Stanley Bank International (China) Limited</t>
  </si>
  <si>
    <t>UBS (China) Limited</t>
  </si>
  <si>
    <t>SPD Silicon Valley  Bank Co.,Ltd.</t>
  </si>
  <si>
    <t>BNP Paribas(China) Limited***</t>
  </si>
  <si>
    <t>JP Morgan Chase Bank (China) Co.,Ltd.</t>
  </si>
  <si>
    <t>Xiamen Bank Co., Ltd.</t>
  </si>
  <si>
    <t xml:space="preserve">Zhejiang Yueqing Rural Cooperation Bank </t>
  </si>
  <si>
    <t>Chong Hing Bank*</t>
  </si>
  <si>
    <t>China Citic Bank International Limited*</t>
  </si>
  <si>
    <r>
      <rPr>
        <sz val="48"/>
        <color theme="3"/>
        <rFont val="KPMG Thin"/>
        <family val="2"/>
      </rPr>
      <t>Financial summary</t>
    </r>
    <r>
      <rPr>
        <sz val="9"/>
        <color theme="3"/>
        <rFont val="Univers 45 Light"/>
      </rPr>
      <t xml:space="preserve">
</t>
    </r>
    <r>
      <rPr>
        <b/>
        <sz val="12"/>
        <color theme="3"/>
        <rFont val="Univers 45 Light"/>
      </rPr>
      <t>In RMB million unless otherwise stated</t>
    </r>
    <r>
      <rPr>
        <sz val="9"/>
        <color theme="3"/>
        <rFont val="Univers 45 Light"/>
      </rPr>
      <t xml:space="preserve">
The unit of the amount of the bank marked "*" is HK Million$.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</si>
</sst>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  <numFmt numFmtId="166" formatCode="_-#,##0_-;\(#,##0\);_-\ \ &quot;-&quot;_-;_-@_-"/>
    <numFmt numFmtId="167" formatCode="_-#,##0.00_-;\(#,##0.00\);_-\ \ &quot;-&quot;_-;_-@_-"/>
    <numFmt numFmtId="168" formatCode="mmm/dd/yyyy;_-\ &quot;N/A&quot;_-;_-\ &quot;-&quot;_-"/>
    <numFmt numFmtId="169" formatCode="mmm/yyyy;_-\ &quot;N/A&quot;_-;_-\ &quot;-&quot;_-"/>
    <numFmt numFmtId="170" formatCode="_-#,##0%_-;\(#,##0%\);_-\ &quot;-&quot;_-"/>
    <numFmt numFmtId="171" formatCode="_-#,###,_-;\(#,###,\);_-\ \ &quot;-&quot;_-;_-@_-"/>
    <numFmt numFmtId="172" formatCode="_-#,###.00,_-;\(#,###.00,\);_-\ \ &quot;-&quot;_-;_-@_-"/>
    <numFmt numFmtId="173" formatCode="_-#0&quot;.&quot;0,_-;\(#0&quot;.&quot;0,\);_-\ \ &quot;-&quot;_-;_-@_-"/>
    <numFmt numFmtId="174" formatCode="_-#0&quot;.&quot;0000_-;\(#0&quot;.&quot;0000\);_-\ \ &quot;-&quot;_-;_-@_-"/>
    <numFmt numFmtId="175" formatCode="_([$€-2]* #,##0.00_);_([$€-2]* \(#,##0.00\);_([$€-2]* &quot;-&quot;??_)"/>
  </numFmts>
  <fonts count="2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10"/>
      <color indexed="8"/>
      <name val="Arial"/>
      <family val="2"/>
    </font>
    <font>
      <sz val="10"/>
      <color theme="1"/>
      <name val="微软雅黑"/>
      <family val="2"/>
      <charset val="134"/>
    </font>
    <font>
      <sz val="10"/>
      <color theme="1"/>
      <name val="华文楷体"/>
      <charset val="134"/>
    </font>
    <font>
      <sz val="12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sz val="10"/>
      <color theme="0"/>
      <name val="Arial"/>
      <family val="2"/>
    </font>
    <font>
      <sz val="9"/>
      <color theme="1"/>
      <name val="Univers 45 Light"/>
    </font>
    <font>
      <sz val="9"/>
      <name val="Univers 45 Light"/>
    </font>
    <font>
      <sz val="10"/>
      <color theme="3"/>
      <name val="Arial"/>
      <family val="2"/>
    </font>
    <font>
      <sz val="9"/>
      <color theme="3"/>
      <name val="Univers 45 Light"/>
    </font>
    <font>
      <sz val="9"/>
      <color theme="0"/>
      <name val="Univers 45 Light"/>
    </font>
    <font>
      <b/>
      <sz val="12"/>
      <color theme="3"/>
      <name val="Univers 45 Light"/>
    </font>
    <font>
      <sz val="48"/>
      <color theme="3"/>
      <name val="KPMG Thin"/>
      <family val="2"/>
    </font>
    <font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</borders>
  <cellStyleXfs count="25">
    <xf numFmtId="175" fontId="0" fillId="0" borderId="0"/>
    <xf numFmtId="175" fontId="2" fillId="0" borderId="0">
      <protection locked="0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5" fontId="3" fillId="0" borderId="0">
      <protection locked="0"/>
    </xf>
    <xf numFmtId="49" fontId="3" fillId="0" borderId="0" applyProtection="0">
      <alignment horizontal="left"/>
    </xf>
    <xf numFmtId="166" fontId="3" fillId="0" borderId="0" applyFill="0" applyBorder="0" applyProtection="0">
      <alignment horizontal="right"/>
    </xf>
    <xf numFmtId="167" fontId="3" fillId="0" borderId="0" applyFill="0" applyBorder="0" applyProtection="0">
      <alignment horizontal="right"/>
    </xf>
    <xf numFmtId="168" fontId="4" fillId="0" borderId="0" applyFill="0" applyBorder="0" applyProtection="0">
      <alignment horizontal="center"/>
    </xf>
    <xf numFmtId="169" fontId="4" fillId="0" borderId="0" applyFill="0" applyBorder="0" applyProtection="0">
      <alignment horizontal="center"/>
    </xf>
    <xf numFmtId="170" fontId="5" fillId="0" borderId="0" applyFill="0" applyBorder="0" applyProtection="0">
      <alignment horizontal="right"/>
    </xf>
    <xf numFmtId="171" fontId="3" fillId="0" borderId="0" applyFill="0" applyBorder="0" applyProtection="0">
      <alignment horizontal="right"/>
    </xf>
    <xf numFmtId="172" fontId="3" fillId="0" borderId="0" applyFill="0" applyBorder="0" applyProtection="0">
      <alignment horizontal="right"/>
    </xf>
    <xf numFmtId="173" fontId="3" fillId="0" borderId="0" applyFill="0" applyBorder="0" applyProtection="0">
      <alignment horizontal="right"/>
    </xf>
    <xf numFmtId="174" fontId="3" fillId="0" borderId="0" applyFill="0" applyBorder="0" applyProtection="0">
      <alignment horizontal="right"/>
    </xf>
    <xf numFmtId="175" fontId="3" fillId="0" borderId="0" applyFont="0" applyFill="0" applyBorder="0" applyAlignment="0" applyProtection="0"/>
    <xf numFmtId="175" fontId="2" fillId="0" borderId="0"/>
    <xf numFmtId="164" fontId="2" fillId="0" borderId="0" applyFont="0" applyFill="0" applyBorder="0" applyAlignment="0" applyProtection="0"/>
    <xf numFmtId="175" fontId="1" fillId="0" borderId="0"/>
    <xf numFmtId="43" fontId="1" fillId="0" borderId="0" applyFont="0" applyFill="0" applyBorder="0" applyAlignment="0" applyProtection="0"/>
    <xf numFmtId="175" fontId="2" fillId="0" borderId="0"/>
    <xf numFmtId="175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5" fontId="6" fillId="0" borderId="0"/>
  </cellStyleXfs>
  <cellXfs count="83">
    <xf numFmtId="175" fontId="0" fillId="0" borderId="0" xfId="0"/>
    <xf numFmtId="175" fontId="7" fillId="0" borderId="0" xfId="0" applyFont="1" applyFill="1"/>
    <xf numFmtId="175" fontId="8" fillId="0" borderId="0" xfId="0" applyFont="1"/>
    <xf numFmtId="175" fontId="0" fillId="0" borderId="0" xfId="0" applyFill="1"/>
    <xf numFmtId="175" fontId="9" fillId="0" borderId="0" xfId="0" applyFont="1" applyFill="1"/>
    <xf numFmtId="2" fontId="9" fillId="0" borderId="0" xfId="0" applyNumberFormat="1" applyFont="1" applyFill="1"/>
    <xf numFmtId="2" fontId="0" fillId="0" borderId="0" xfId="0" applyNumberFormat="1" applyFill="1"/>
    <xf numFmtId="175" fontId="10" fillId="0" borderId="1" xfId="1" applyFont="1" applyFill="1" applyBorder="1" applyAlignment="1">
      <alignment horizontal="left" vertical="center"/>
      <protection locked="0"/>
    </xf>
    <xf numFmtId="175" fontId="11" fillId="0" borderId="1" xfId="1" applyFont="1" applyFill="1" applyBorder="1" applyAlignment="1">
      <alignment horizontal="left" vertical="center"/>
      <protection locked="0"/>
    </xf>
    <xf numFmtId="165" fontId="11" fillId="0" borderId="1" xfId="22" applyNumberFormat="1" applyFont="1" applyFill="1" applyBorder="1" applyAlignment="1">
      <alignment horizontal="right" vertical="center"/>
    </xf>
    <xf numFmtId="175" fontId="12" fillId="0" borderId="1" xfId="1" applyFont="1" applyFill="1" applyBorder="1" applyAlignment="1">
      <alignment vertical="center"/>
      <protection locked="0"/>
    </xf>
    <xf numFmtId="175" fontId="12" fillId="0" borderId="1" xfId="1" applyFont="1" applyFill="1" applyBorder="1" applyAlignment="1">
      <alignment horizontal="center" vertical="center"/>
      <protection locked="0"/>
    </xf>
    <xf numFmtId="49" fontId="12" fillId="0" borderId="1" xfId="1" applyNumberFormat="1" applyFont="1" applyFill="1" applyBorder="1" applyAlignment="1" applyProtection="1">
      <alignment horizontal="center" vertical="center"/>
    </xf>
    <xf numFmtId="3" fontId="10" fillId="0" borderId="1" xfId="1" applyNumberFormat="1" applyFont="1" applyFill="1" applyBorder="1" applyAlignment="1">
      <alignment horizontal="center" vertical="center"/>
      <protection locked="0"/>
    </xf>
    <xf numFmtId="2" fontId="11" fillId="0" borderId="1" xfId="1" applyNumberFormat="1" applyFont="1" applyFill="1" applyBorder="1" applyAlignment="1">
      <alignment horizontal="right" vertical="center"/>
      <protection locked="0"/>
    </xf>
    <xf numFmtId="10" fontId="11" fillId="0" borderId="1" xfId="23" applyNumberFormat="1" applyFont="1" applyFill="1" applyBorder="1" applyAlignment="1">
      <alignment horizontal="right" vertical="center"/>
    </xf>
    <xf numFmtId="10" fontId="11" fillId="0" borderId="1" xfId="23" applyNumberFormat="1" applyFont="1" applyFill="1" applyBorder="1" applyAlignment="1" applyProtection="1">
      <alignment horizontal="right" vertical="center"/>
      <protection locked="0"/>
    </xf>
    <xf numFmtId="10" fontId="11" fillId="0" borderId="1" xfId="23" applyNumberFormat="1" applyFont="1" applyFill="1" applyBorder="1" applyAlignment="1" applyProtection="1">
      <alignment horizontal="right" vertical="center"/>
    </xf>
    <xf numFmtId="2" fontId="11" fillId="0" borderId="1" xfId="2" applyNumberFormat="1" applyFont="1" applyFill="1" applyBorder="1" applyAlignment="1">
      <alignment horizontal="right" vertical="center"/>
    </xf>
    <xf numFmtId="2" fontId="11" fillId="0" borderId="1" xfId="0" applyNumberFormat="1" applyFont="1" applyFill="1" applyBorder="1" applyAlignment="1">
      <alignment horizontal="right" vertical="center"/>
    </xf>
    <xf numFmtId="10" fontId="10" fillId="0" borderId="1" xfId="23" applyNumberFormat="1" applyFont="1" applyFill="1" applyBorder="1" applyAlignment="1">
      <alignment horizontal="right" vertical="center"/>
    </xf>
    <xf numFmtId="165" fontId="10" fillId="0" borderId="1" xfId="22" applyNumberFormat="1" applyFont="1" applyFill="1" applyBorder="1" applyAlignment="1" applyProtection="1">
      <alignment horizontal="right" vertical="center"/>
      <protection locked="0"/>
    </xf>
    <xf numFmtId="2" fontId="10" fillId="0" borderId="1" xfId="1" applyNumberFormat="1" applyFont="1" applyFill="1" applyBorder="1" applyAlignment="1">
      <alignment horizontal="right" vertical="center"/>
      <protection locked="0"/>
    </xf>
    <xf numFmtId="10" fontId="10" fillId="0" borderId="1" xfId="23" applyNumberFormat="1" applyFont="1" applyFill="1" applyBorder="1" applyAlignment="1" applyProtection="1">
      <alignment horizontal="right" vertical="center"/>
      <protection locked="0"/>
    </xf>
    <xf numFmtId="2" fontId="10" fillId="0" borderId="1" xfId="22" applyNumberFormat="1" applyFont="1" applyFill="1" applyBorder="1" applyAlignment="1" applyProtection="1">
      <alignment horizontal="right" vertical="center"/>
      <protection locked="0"/>
    </xf>
    <xf numFmtId="165" fontId="11" fillId="0" borderId="1" xfId="22" applyNumberFormat="1" applyFont="1" applyFill="1" applyBorder="1"/>
    <xf numFmtId="2" fontId="11" fillId="0" borderId="1" xfId="23" applyNumberFormat="1" applyFont="1" applyFill="1" applyBorder="1" applyAlignment="1">
      <alignment horizontal="right" vertical="center"/>
    </xf>
    <xf numFmtId="165" fontId="10" fillId="0" borderId="1" xfId="22" applyNumberFormat="1" applyFont="1" applyFill="1" applyBorder="1" applyAlignment="1">
      <alignment horizontal="right" vertical="center"/>
    </xf>
    <xf numFmtId="2" fontId="10" fillId="0" borderId="1" xfId="0" applyNumberFormat="1" applyFont="1" applyFill="1" applyBorder="1" applyAlignment="1">
      <alignment horizontal="right" vertical="center"/>
    </xf>
    <xf numFmtId="165" fontId="11" fillId="0" borderId="1" xfId="22" applyNumberFormat="1" applyFont="1" applyFill="1" applyBorder="1" applyAlignment="1" applyProtection="1">
      <alignment horizontal="right" vertical="center"/>
      <protection locked="0"/>
    </xf>
    <xf numFmtId="165" fontId="11" fillId="0" borderId="1" xfId="22" applyNumberFormat="1" applyFont="1" applyFill="1" applyBorder="1" applyAlignment="1">
      <alignment horizontal="right"/>
    </xf>
    <xf numFmtId="2" fontId="11" fillId="0" borderId="1" xfId="0" applyNumberFormat="1" applyFont="1" applyFill="1" applyBorder="1" applyAlignment="1">
      <alignment horizontal="right"/>
    </xf>
    <xf numFmtId="10" fontId="11" fillId="0" borderId="1" xfId="23" applyNumberFormat="1" applyFont="1" applyFill="1" applyBorder="1" applyAlignment="1">
      <alignment horizontal="right"/>
    </xf>
    <xf numFmtId="2" fontId="11" fillId="0" borderId="1" xfId="22" applyNumberFormat="1" applyFont="1" applyFill="1" applyBorder="1" applyAlignment="1" applyProtection="1">
      <alignment horizontal="right" vertical="center"/>
      <protection locked="0"/>
    </xf>
    <xf numFmtId="165" fontId="10" fillId="0" borderId="1" xfId="22" applyNumberFormat="1" applyFont="1" applyFill="1" applyBorder="1" applyAlignment="1">
      <alignment horizontal="right" vertical="center" wrapText="1"/>
    </xf>
    <xf numFmtId="165" fontId="11" fillId="0" borderId="1" xfId="22" applyNumberFormat="1" applyFont="1" applyFill="1" applyBorder="1" applyAlignment="1">
      <alignment horizontal="right" vertical="center" wrapText="1"/>
    </xf>
    <xf numFmtId="165" fontId="13" fillId="0" borderId="1" xfId="22" applyNumberFormat="1" applyFont="1" applyFill="1" applyBorder="1"/>
    <xf numFmtId="175" fontId="1" fillId="0" borderId="0" xfId="0" applyFont="1" applyFill="1"/>
    <xf numFmtId="175" fontId="14" fillId="0" borderId="0" xfId="0" applyFont="1" applyFill="1"/>
    <xf numFmtId="2" fontId="14" fillId="0" borderId="0" xfId="0" applyNumberFormat="1" applyFont="1" applyFill="1"/>
    <xf numFmtId="2" fontId="1" fillId="0" borderId="0" xfId="0" applyNumberFormat="1" applyFont="1" applyFill="1"/>
    <xf numFmtId="165" fontId="15" fillId="0" borderId="1" xfId="22" applyNumberFormat="1" applyFont="1" applyFill="1" applyBorder="1" applyAlignment="1">
      <alignment horizontal="right" vertical="center"/>
    </xf>
    <xf numFmtId="175" fontId="1" fillId="4" borderId="0" xfId="0" applyFont="1" applyFill="1"/>
    <xf numFmtId="175" fontId="1" fillId="6" borderId="0" xfId="0" applyFont="1" applyFill="1"/>
    <xf numFmtId="175" fontId="16" fillId="6" borderId="0" xfId="0" applyFont="1" applyFill="1"/>
    <xf numFmtId="175" fontId="19" fillId="5" borderId="0" xfId="0" applyFont="1" applyFill="1"/>
    <xf numFmtId="3" fontId="17" fillId="4" borderId="4" xfId="1" applyNumberFormat="1" applyFont="1" applyFill="1" applyBorder="1" applyAlignment="1">
      <alignment horizontal="center" vertical="center"/>
      <protection locked="0"/>
    </xf>
    <xf numFmtId="165" fontId="18" fillId="4" borderId="4" xfId="22" applyNumberFormat="1" applyFont="1" applyFill="1" applyBorder="1" applyAlignment="1">
      <alignment horizontal="right" vertical="center"/>
    </xf>
    <xf numFmtId="2" fontId="18" fillId="4" borderId="4" xfId="1" applyNumberFormat="1" applyFont="1" applyFill="1" applyBorder="1" applyAlignment="1">
      <alignment horizontal="right" vertical="center"/>
      <protection locked="0"/>
    </xf>
    <xf numFmtId="3" fontId="17" fillId="3" borderId="4" xfId="1" applyNumberFormat="1" applyFont="1" applyFill="1" applyBorder="1" applyAlignment="1">
      <alignment horizontal="center" vertical="center"/>
      <protection locked="0"/>
    </xf>
    <xf numFmtId="165" fontId="18" fillId="3" borderId="4" xfId="22" applyNumberFormat="1" applyFont="1" applyFill="1" applyBorder="1" applyAlignment="1">
      <alignment horizontal="right" vertical="center"/>
    </xf>
    <xf numFmtId="2" fontId="18" fillId="3" borderId="4" xfId="1" applyNumberFormat="1" applyFont="1" applyFill="1" applyBorder="1" applyAlignment="1">
      <alignment horizontal="right" vertical="center"/>
      <protection locked="0"/>
    </xf>
    <xf numFmtId="10" fontId="18" fillId="3" borderId="4" xfId="23" applyNumberFormat="1" applyFont="1" applyFill="1" applyBorder="1" applyAlignment="1">
      <alignment horizontal="right" vertical="center"/>
    </xf>
    <xf numFmtId="175" fontId="21" fillId="6" borderId="4" xfId="1" applyFont="1" applyFill="1" applyBorder="1" applyAlignment="1">
      <alignment vertical="center"/>
      <protection locked="0"/>
    </xf>
    <xf numFmtId="175" fontId="21" fillId="6" borderId="4" xfId="1" applyFont="1" applyFill="1" applyBorder="1" applyAlignment="1">
      <alignment horizontal="center" vertical="center"/>
      <protection locked="0"/>
    </xf>
    <xf numFmtId="49" fontId="21" fillId="6" borderId="4" xfId="1" applyNumberFormat="1" applyFont="1" applyFill="1" applyBorder="1" applyAlignment="1" applyProtection="1">
      <alignment horizontal="center" vertical="center"/>
    </xf>
    <xf numFmtId="175" fontId="17" fillId="3" borderId="4" xfId="1" applyFont="1" applyFill="1" applyBorder="1" applyAlignment="1">
      <alignment horizontal="center" vertical="center"/>
      <protection locked="0"/>
    </xf>
    <xf numFmtId="175" fontId="18" fillId="3" borderId="4" xfId="1" applyFont="1" applyFill="1" applyBorder="1" applyAlignment="1">
      <alignment horizontal="center" vertical="center"/>
      <protection locked="0"/>
    </xf>
    <xf numFmtId="175" fontId="17" fillId="4" borderId="4" xfId="1" applyFont="1" applyFill="1" applyBorder="1" applyAlignment="1">
      <alignment horizontal="center" vertical="center"/>
      <protection locked="0"/>
    </xf>
    <xf numFmtId="10" fontId="18" fillId="4" borderId="4" xfId="23" applyNumberFormat="1" applyFont="1" applyFill="1" applyBorder="1" applyAlignment="1">
      <alignment horizontal="right" vertical="center"/>
    </xf>
    <xf numFmtId="175" fontId="18" fillId="4" borderId="4" xfId="1" applyFont="1" applyFill="1" applyBorder="1" applyAlignment="1">
      <alignment horizontal="center" vertical="center"/>
      <protection locked="0"/>
    </xf>
    <xf numFmtId="175" fontId="14" fillId="4" borderId="0" xfId="0" applyFont="1" applyFill="1"/>
    <xf numFmtId="2" fontId="14" fillId="4" borderId="0" xfId="0" applyNumberFormat="1" applyFont="1" applyFill="1"/>
    <xf numFmtId="2" fontId="1" fillId="4" borderId="0" xfId="0" applyNumberFormat="1" applyFont="1" applyFill="1"/>
    <xf numFmtId="49" fontId="21" fillId="6" borderId="6" xfId="1" applyNumberFormat="1" applyFont="1" applyFill="1" applyBorder="1" applyAlignment="1" applyProtection="1">
      <alignment horizontal="center" vertical="center"/>
    </xf>
    <xf numFmtId="165" fontId="18" fillId="3" borderId="6" xfId="22" applyNumberFormat="1" applyFont="1" applyFill="1" applyBorder="1" applyAlignment="1">
      <alignment horizontal="right" vertical="center"/>
    </xf>
    <xf numFmtId="165" fontId="18" fillId="4" borderId="6" xfId="22" applyNumberFormat="1" applyFont="1" applyFill="1" applyBorder="1" applyAlignment="1">
      <alignment horizontal="right" vertical="center"/>
    </xf>
    <xf numFmtId="2" fontId="18" fillId="4" borderId="6" xfId="1" applyNumberFormat="1" applyFont="1" applyFill="1" applyBorder="1" applyAlignment="1">
      <alignment horizontal="right" vertical="center"/>
      <protection locked="0"/>
    </xf>
    <xf numFmtId="175" fontId="12" fillId="3" borderId="2" xfId="1" applyFont="1" applyFill="1" applyBorder="1" applyAlignment="1">
      <alignment horizontal="left" vertical="top" wrapText="1"/>
      <protection locked="0"/>
    </xf>
    <xf numFmtId="175" fontId="12" fillId="3" borderId="3" xfId="1" applyFont="1" applyFill="1" applyBorder="1" applyAlignment="1">
      <alignment horizontal="left" vertical="top" wrapText="1"/>
      <protection locked="0"/>
    </xf>
    <xf numFmtId="175" fontId="12" fillId="2" borderId="1" xfId="1" applyFont="1" applyFill="1" applyBorder="1" applyAlignment="1">
      <alignment horizontal="center" vertical="center" wrapText="1"/>
      <protection locked="0"/>
    </xf>
    <xf numFmtId="43" fontId="12" fillId="2" borderId="1" xfId="1" applyNumberFormat="1" applyFont="1" applyFill="1" applyBorder="1" applyAlignment="1">
      <alignment horizontal="center" vertical="center" wrapText="1"/>
      <protection locked="0"/>
    </xf>
    <xf numFmtId="41" fontId="12" fillId="2" borderId="1" xfId="1" applyNumberFormat="1" applyFont="1" applyFill="1" applyBorder="1" applyAlignment="1">
      <alignment horizontal="center" vertical="center" wrapText="1"/>
      <protection locked="0"/>
    </xf>
    <xf numFmtId="43" fontId="12" fillId="2" borderId="2" xfId="1" applyNumberFormat="1" applyFont="1" applyFill="1" applyBorder="1" applyAlignment="1">
      <alignment horizontal="center" vertical="center" wrapText="1"/>
      <protection locked="0"/>
    </xf>
    <xf numFmtId="43" fontId="12" fillId="2" borderId="3" xfId="1" applyNumberFormat="1" applyFont="1" applyFill="1" applyBorder="1" applyAlignment="1">
      <alignment horizontal="center" vertical="center" wrapText="1"/>
      <protection locked="0"/>
    </xf>
    <xf numFmtId="175" fontId="20" fillId="4" borderId="4" xfId="1" applyFont="1" applyFill="1" applyBorder="1" applyAlignment="1">
      <alignment horizontal="left" vertical="top" wrapText="1"/>
      <protection locked="0"/>
    </xf>
    <xf numFmtId="175" fontId="0" fillId="4" borderId="4" xfId="0" applyFill="1" applyBorder="1" applyAlignment="1"/>
    <xf numFmtId="175" fontId="1" fillId="6" borderId="7" xfId="0" applyFont="1" applyFill="1" applyBorder="1" applyAlignment="1"/>
    <xf numFmtId="175" fontId="0" fillId="0" borderId="5" xfId="0" applyBorder="1" applyAlignment="1"/>
    <xf numFmtId="175" fontId="18" fillId="5" borderId="4" xfId="1" applyFont="1" applyFill="1" applyBorder="1" applyAlignment="1">
      <alignment horizontal="center" vertical="center" wrapText="1"/>
      <protection locked="0"/>
    </xf>
    <xf numFmtId="41" fontId="18" fillId="5" borderId="4" xfId="1" applyNumberFormat="1" applyFont="1" applyFill="1" applyBorder="1" applyAlignment="1">
      <alignment horizontal="center" vertical="center" wrapText="1"/>
      <protection locked="0"/>
    </xf>
    <xf numFmtId="43" fontId="18" fillId="5" borderId="6" xfId="1" applyNumberFormat="1" applyFont="1" applyFill="1" applyBorder="1" applyAlignment="1">
      <alignment horizontal="center" vertical="center" wrapText="1"/>
      <protection locked="0"/>
    </xf>
    <xf numFmtId="43" fontId="18" fillId="5" borderId="4" xfId="1" applyNumberFormat="1" applyFont="1" applyFill="1" applyBorder="1" applyAlignment="1">
      <alignment horizontal="center" vertical="center" wrapText="1"/>
      <protection locked="0"/>
    </xf>
  </cellXfs>
  <cellStyles count="25">
    <cellStyle name="@_text" xfId="5"/>
    <cellStyle name="{Comma [0]}" xfId="6"/>
    <cellStyle name="{Comma}" xfId="7"/>
    <cellStyle name="{Date}" xfId="8"/>
    <cellStyle name="{Month}" xfId="9"/>
    <cellStyle name="{Percent}" xfId="10"/>
    <cellStyle name="{Thousand [0]}" xfId="11"/>
    <cellStyle name="{Thousand}" xfId="12"/>
    <cellStyle name="{Z'0000(1 dec)}" xfId="13"/>
    <cellStyle name="{Z'0000(4 dec)}" xfId="14"/>
    <cellStyle name="Comma" xfId="22" builtinId="3"/>
    <cellStyle name="Comma 2" xfId="17"/>
    <cellStyle name="Comma 3" xfId="19"/>
    <cellStyle name="Comma 4" xfId="2"/>
    <cellStyle name="Euro" xfId="15"/>
    <cellStyle name="Normal" xfId="0" builtinId="0"/>
    <cellStyle name="Normal 2" xfId="4"/>
    <cellStyle name="Normal 3" xfId="16"/>
    <cellStyle name="Normal 4" xfId="18"/>
    <cellStyle name="Normal 5" xfId="20"/>
    <cellStyle name="Normal 6" xfId="21"/>
    <cellStyle name="Normal 7" xfId="1"/>
    <cellStyle name="Normal 8" xfId="24"/>
    <cellStyle name="Percent" xfId="23" builtinId="5"/>
    <cellStyle name="Percent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2"/>
  <sheetViews>
    <sheetView view="pageBreakPreview" zoomScaleNormal="100" zoomScaleSheetLayoutView="100" workbookViewId="0">
      <pane xSplit="2" ySplit="2" topLeftCell="C72" activePane="bottomRight" state="frozen"/>
      <selection pane="topRight" activeCell="J1" sqref="J1"/>
      <selection pane="bottomLeft" activeCell="A3" sqref="A3"/>
      <selection pane="bottomRight" activeCell="B209" sqref="B209"/>
    </sheetView>
  </sheetViews>
  <sheetFormatPr defaultColWidth="9.109375" defaultRowHeight="15" x14ac:dyDescent="0.35"/>
  <cols>
    <col min="1" max="1" width="3.6640625" style="1" customWidth="1"/>
    <col min="2" max="2" width="54.33203125" style="1" customWidth="1"/>
    <col min="3" max="3" width="19.109375" style="1" bestFit="1" customWidth="1"/>
    <col min="4" max="4" width="17.88671875" style="1" customWidth="1"/>
    <col min="5" max="5" width="18.33203125" style="1" bestFit="1" customWidth="1"/>
    <col min="6" max="6" width="16.6640625" style="1" customWidth="1"/>
    <col min="7" max="8" width="9.109375" style="1" customWidth="1"/>
    <col min="9" max="9" width="19.109375" style="1" bestFit="1" customWidth="1"/>
    <col min="10" max="12" width="17.88671875" style="1" customWidth="1"/>
    <col min="13" max="13" width="18" style="1" bestFit="1" customWidth="1"/>
    <col min="14" max="14" width="18.5546875" style="1" customWidth="1"/>
    <col min="15" max="15" width="15.6640625" style="1" customWidth="1"/>
    <col min="16" max="16" width="16.6640625" style="1" customWidth="1"/>
    <col min="17" max="18" width="17.109375" style="1" bestFit="1" customWidth="1"/>
    <col min="19" max="19" width="16.88671875" style="1" bestFit="1" customWidth="1"/>
    <col min="20" max="20" width="15.6640625" style="1" customWidth="1"/>
    <col min="21" max="34" width="9.109375" style="1" customWidth="1"/>
    <col min="35" max="36" width="9.44140625" style="1" customWidth="1"/>
    <col min="37" max="46" width="9.109375" style="1" customWidth="1"/>
    <col min="47" max="16384" width="9.109375" style="1"/>
  </cols>
  <sheetData>
    <row r="1" spans="1:40" s="2" customFormat="1" ht="72.75" customHeight="1" x14ac:dyDescent="0.3">
      <c r="A1" s="68" t="s">
        <v>9</v>
      </c>
      <c r="B1" s="69"/>
      <c r="C1" s="72" t="s">
        <v>23</v>
      </c>
      <c r="D1" s="72"/>
      <c r="E1" s="73" t="s">
        <v>24</v>
      </c>
      <c r="F1" s="74"/>
      <c r="G1" s="71" t="s">
        <v>11</v>
      </c>
      <c r="H1" s="71"/>
      <c r="I1" s="72" t="s">
        <v>25</v>
      </c>
      <c r="J1" s="72"/>
      <c r="K1" s="72" t="s">
        <v>26</v>
      </c>
      <c r="L1" s="72"/>
      <c r="M1" s="72" t="s">
        <v>27</v>
      </c>
      <c r="N1" s="72"/>
      <c r="O1" s="72" t="s">
        <v>28</v>
      </c>
      <c r="P1" s="72"/>
      <c r="Q1" s="72" t="s">
        <v>29</v>
      </c>
      <c r="R1" s="72"/>
      <c r="S1" s="72" t="s">
        <v>30</v>
      </c>
      <c r="T1" s="72"/>
      <c r="U1" s="70" t="s">
        <v>12</v>
      </c>
      <c r="V1" s="70"/>
      <c r="W1" s="71" t="s">
        <v>13</v>
      </c>
      <c r="X1" s="71"/>
      <c r="Y1" s="70" t="s">
        <v>14</v>
      </c>
      <c r="Z1" s="70"/>
      <c r="AA1" s="70" t="s">
        <v>15</v>
      </c>
      <c r="AB1" s="70"/>
      <c r="AC1" s="70" t="s">
        <v>16</v>
      </c>
      <c r="AD1" s="70"/>
      <c r="AE1" s="70" t="s">
        <v>17</v>
      </c>
      <c r="AF1" s="70"/>
      <c r="AG1" s="70" t="s">
        <v>18</v>
      </c>
      <c r="AH1" s="70"/>
      <c r="AI1" s="70" t="s">
        <v>20</v>
      </c>
      <c r="AJ1" s="70"/>
      <c r="AK1" s="70" t="s">
        <v>19</v>
      </c>
      <c r="AL1" s="70"/>
      <c r="AM1" s="70" t="s">
        <v>33</v>
      </c>
      <c r="AN1" s="70"/>
    </row>
    <row r="2" spans="1:40" s="2" customFormat="1" ht="14.4" x14ac:dyDescent="0.3">
      <c r="A2" s="10" t="s">
        <v>22</v>
      </c>
      <c r="B2" s="11" t="s">
        <v>21</v>
      </c>
      <c r="C2" s="12">
        <v>2015</v>
      </c>
      <c r="D2" s="12" t="s">
        <v>10</v>
      </c>
      <c r="E2" s="12">
        <v>2015</v>
      </c>
      <c r="F2" s="12" t="s">
        <v>10</v>
      </c>
      <c r="G2" s="12">
        <v>2015</v>
      </c>
      <c r="H2" s="12" t="s">
        <v>10</v>
      </c>
      <c r="I2" s="12">
        <v>2015</v>
      </c>
      <c r="J2" s="12" t="s">
        <v>10</v>
      </c>
      <c r="K2" s="12">
        <v>2015</v>
      </c>
      <c r="L2" s="12" t="s">
        <v>10</v>
      </c>
      <c r="M2" s="12">
        <v>2015</v>
      </c>
      <c r="N2" s="12" t="s">
        <v>10</v>
      </c>
      <c r="O2" s="12">
        <v>2015</v>
      </c>
      <c r="P2" s="12" t="s">
        <v>10</v>
      </c>
      <c r="Q2" s="12">
        <v>2015</v>
      </c>
      <c r="R2" s="12" t="s">
        <v>10</v>
      </c>
      <c r="S2" s="12">
        <v>2015</v>
      </c>
      <c r="T2" s="12" t="s">
        <v>10</v>
      </c>
      <c r="U2" s="12">
        <v>2015</v>
      </c>
      <c r="V2" s="12" t="s">
        <v>10</v>
      </c>
      <c r="W2" s="12">
        <v>2015</v>
      </c>
      <c r="X2" s="12" t="s">
        <v>10</v>
      </c>
      <c r="Y2" s="12">
        <v>2015</v>
      </c>
      <c r="Z2" s="12" t="s">
        <v>10</v>
      </c>
      <c r="AA2" s="12">
        <v>2015</v>
      </c>
      <c r="AB2" s="12" t="s">
        <v>10</v>
      </c>
      <c r="AC2" s="12">
        <v>2015</v>
      </c>
      <c r="AD2" s="12" t="s">
        <v>10</v>
      </c>
      <c r="AE2" s="12">
        <v>2015</v>
      </c>
      <c r="AF2" s="12" t="s">
        <v>10</v>
      </c>
      <c r="AG2" s="12">
        <v>2015</v>
      </c>
      <c r="AH2" s="12" t="s">
        <v>10</v>
      </c>
      <c r="AI2" s="12">
        <v>2015</v>
      </c>
      <c r="AJ2" s="12" t="s">
        <v>10</v>
      </c>
      <c r="AK2" s="12">
        <v>2015</v>
      </c>
      <c r="AL2" s="12" t="s">
        <v>10</v>
      </c>
      <c r="AM2" s="12">
        <v>2015</v>
      </c>
      <c r="AN2" s="12" t="s">
        <v>10</v>
      </c>
    </row>
    <row r="3" spans="1:40" ht="17.399999999999999" customHeight="1" x14ac:dyDescent="0.35">
      <c r="A3" s="13">
        <v>1</v>
      </c>
      <c r="B3" s="7" t="s">
        <v>34</v>
      </c>
      <c r="C3" s="9">
        <v>22209780000000</v>
      </c>
      <c r="D3" s="9">
        <v>20609953000000</v>
      </c>
      <c r="E3" s="9">
        <v>1789474000000</v>
      </c>
      <c r="F3" s="9">
        <v>1530859000000</v>
      </c>
      <c r="G3" s="14">
        <v>4.8</v>
      </c>
      <c r="H3" s="14">
        <v>4.2300000000000004</v>
      </c>
      <c r="I3" s="9">
        <v>11933466000000</v>
      </c>
      <c r="J3" s="9">
        <v>11026331000000</v>
      </c>
      <c r="K3" s="9">
        <v>16281939000000</v>
      </c>
      <c r="L3" s="9">
        <v>15556601000000</v>
      </c>
      <c r="M3" s="9">
        <v>697647000000</v>
      </c>
      <c r="N3" s="9">
        <v>658892000000</v>
      </c>
      <c r="O3" s="9">
        <v>507867000000</v>
      </c>
      <c r="P3" s="9">
        <v>493522000000</v>
      </c>
      <c r="Q3" s="9">
        <v>277720000000</v>
      </c>
      <c r="R3" s="9">
        <v>276286000000</v>
      </c>
      <c r="S3" s="9">
        <v>277131000000</v>
      </c>
      <c r="T3" s="9">
        <v>275811000000</v>
      </c>
      <c r="U3" s="15">
        <v>0.25490000000000002</v>
      </c>
      <c r="V3" s="15">
        <v>0.26750000000000002</v>
      </c>
      <c r="W3" s="14">
        <v>0.77</v>
      </c>
      <c r="X3" s="14">
        <v>0.78</v>
      </c>
      <c r="Y3" s="15">
        <v>0.17100000000000001</v>
      </c>
      <c r="Z3" s="15">
        <v>0.1996</v>
      </c>
      <c r="AA3" s="15">
        <v>2.3E-2</v>
      </c>
      <c r="AB3" s="15">
        <v>2.46E-2</v>
      </c>
      <c r="AC3" s="15">
        <v>2.47E-2</v>
      </c>
      <c r="AD3" s="15">
        <v>2.6599999999999999E-2</v>
      </c>
      <c r="AE3" s="15">
        <v>1.4999999999999999E-2</v>
      </c>
      <c r="AF3" s="15">
        <v>1.1299999999999999E-2</v>
      </c>
      <c r="AG3" s="15">
        <v>2.35E-2</v>
      </c>
      <c r="AH3" s="15">
        <v>2.3400000000000001E-2</v>
      </c>
      <c r="AI3" s="15">
        <v>0.71399999999999997</v>
      </c>
      <c r="AJ3" s="15">
        <v>0.68400000000000005</v>
      </c>
      <c r="AK3" s="15">
        <v>0.1522</v>
      </c>
      <c r="AL3" s="15">
        <v>0.14530000000000001</v>
      </c>
      <c r="AM3" s="15">
        <v>0.1348</v>
      </c>
      <c r="AN3" s="15">
        <v>0.12189999999999999</v>
      </c>
    </row>
    <row r="4" spans="1:40" ht="17.399999999999999" customHeight="1" x14ac:dyDescent="0.35">
      <c r="A4" s="13">
        <v>2</v>
      </c>
      <c r="B4" s="7" t="s">
        <v>35</v>
      </c>
      <c r="C4" s="9">
        <v>18349489000000</v>
      </c>
      <c r="D4" s="9">
        <v>16744093000000</v>
      </c>
      <c r="E4" s="9">
        <v>1434020000000</v>
      </c>
      <c r="F4" s="9">
        <v>1241510000000</v>
      </c>
      <c r="G4" s="14">
        <v>5.74</v>
      </c>
      <c r="H4" s="14">
        <v>4.97</v>
      </c>
      <c r="I4" s="9">
        <v>10485140000000</v>
      </c>
      <c r="J4" s="9">
        <v>9474510000000</v>
      </c>
      <c r="K4" s="9">
        <v>13668533000000</v>
      </c>
      <c r="L4" s="9">
        <v>12899153000000</v>
      </c>
      <c r="M4" s="9">
        <v>605197000000</v>
      </c>
      <c r="N4" s="9">
        <v>570470000000</v>
      </c>
      <c r="O4" s="9">
        <v>457752000000</v>
      </c>
      <c r="P4" s="9">
        <v>437398000000</v>
      </c>
      <c r="Q4" s="9">
        <v>228886000000</v>
      </c>
      <c r="R4" s="9">
        <v>228247000000</v>
      </c>
      <c r="S4" s="9">
        <v>228145000000</v>
      </c>
      <c r="T4" s="9">
        <v>227830000000</v>
      </c>
      <c r="U4" s="15">
        <v>0.26979999999999998</v>
      </c>
      <c r="V4" s="15">
        <v>0.28849999999999998</v>
      </c>
      <c r="W4" s="14">
        <v>0.91</v>
      </c>
      <c r="X4" s="14">
        <v>0.91</v>
      </c>
      <c r="Y4" s="15">
        <v>0.17269999999999999</v>
      </c>
      <c r="Z4" s="15">
        <v>0.19739999999999999</v>
      </c>
      <c r="AA4" s="15">
        <v>2.46E-2</v>
      </c>
      <c r="AB4" s="15">
        <v>2.6100000000000002E-2</v>
      </c>
      <c r="AC4" s="15">
        <v>2.63E-2</v>
      </c>
      <c r="AD4" s="15">
        <v>2.8000000000000001E-2</v>
      </c>
      <c r="AE4" s="15">
        <v>1.5800000000000002E-2</v>
      </c>
      <c r="AF4" s="15">
        <v>1.1900000000000001E-2</v>
      </c>
      <c r="AG4" s="15">
        <v>2.3856420000000003E-2</v>
      </c>
      <c r="AH4" s="15">
        <v>2.6599999999999999E-2</v>
      </c>
      <c r="AI4" s="15">
        <v>0.69799999999999995</v>
      </c>
      <c r="AJ4" s="15">
        <v>0.67530000000000001</v>
      </c>
      <c r="AK4" s="15">
        <v>0.15390000000000001</v>
      </c>
      <c r="AL4" s="15">
        <v>0.14860000000000001</v>
      </c>
      <c r="AM4" s="15">
        <v>0.13320000000000001</v>
      </c>
      <c r="AN4" s="15">
        <v>0.1211</v>
      </c>
    </row>
    <row r="5" spans="1:40" ht="17.399999999999999" customHeight="1" x14ac:dyDescent="0.35">
      <c r="A5" s="13">
        <v>3</v>
      </c>
      <c r="B5" s="7" t="s">
        <v>36</v>
      </c>
      <c r="C5" s="9">
        <v>17791393000000</v>
      </c>
      <c r="D5" s="9">
        <v>15974152000000</v>
      </c>
      <c r="E5" s="9">
        <v>1210091000000</v>
      </c>
      <c r="F5" s="9">
        <v>1031066000000</v>
      </c>
      <c r="G5" s="14">
        <v>3.48</v>
      </c>
      <c r="H5" s="14">
        <v>3.05</v>
      </c>
      <c r="I5" s="9">
        <v>8909918000000</v>
      </c>
      <c r="J5" s="9">
        <v>8098067000000</v>
      </c>
      <c r="K5" s="9">
        <v>13538360000000</v>
      </c>
      <c r="L5" s="9">
        <v>12533397000000</v>
      </c>
      <c r="M5" s="9">
        <v>536168000000</v>
      </c>
      <c r="N5" s="9">
        <v>520858000000</v>
      </c>
      <c r="O5" s="9">
        <v>436140000000</v>
      </c>
      <c r="P5" s="9">
        <v>429891000000</v>
      </c>
      <c r="Q5" s="9">
        <v>180774000000</v>
      </c>
      <c r="R5" s="9">
        <v>179510000000</v>
      </c>
      <c r="S5" s="9">
        <v>180582000000</v>
      </c>
      <c r="T5" s="9">
        <v>179461000000</v>
      </c>
      <c r="U5" s="15">
        <v>0.33279999999999998</v>
      </c>
      <c r="V5" s="15">
        <v>0.34560000000000002</v>
      </c>
      <c r="W5" s="14">
        <v>0.55000000000000004</v>
      </c>
      <c r="X5" s="14">
        <v>0.55000000000000004</v>
      </c>
      <c r="Y5" s="15">
        <v>0.16789999999999999</v>
      </c>
      <c r="Z5" s="15">
        <v>0.19570000000000001</v>
      </c>
      <c r="AA5" s="15">
        <v>2.4899999999999999E-2</v>
      </c>
      <c r="AB5" s="15">
        <v>2.76E-2</v>
      </c>
      <c r="AC5" s="15">
        <v>2.6599999999999999E-2</v>
      </c>
      <c r="AD5" s="15">
        <v>2.92E-2</v>
      </c>
      <c r="AE5" s="15">
        <v>2.3900000000000001E-2</v>
      </c>
      <c r="AF5" s="15">
        <v>1.54E-2</v>
      </c>
      <c r="AG5" s="15">
        <v>4.53E-2</v>
      </c>
      <c r="AH5" s="15">
        <v>4.4200000000000003E-2</v>
      </c>
      <c r="AI5" s="15" t="s">
        <v>0</v>
      </c>
      <c r="AJ5" s="15" t="s">
        <v>0</v>
      </c>
      <c r="AK5" s="15">
        <v>0.13400000000000001</v>
      </c>
      <c r="AL5" s="15">
        <v>0.12820000000000001</v>
      </c>
      <c r="AM5" s="15">
        <v>0.1096</v>
      </c>
      <c r="AN5" s="15">
        <v>9.4600000000000004E-2</v>
      </c>
    </row>
    <row r="6" spans="1:40" ht="17.399999999999999" customHeight="1" x14ac:dyDescent="0.35">
      <c r="A6" s="13">
        <v>4</v>
      </c>
      <c r="B6" s="7" t="s">
        <v>37</v>
      </c>
      <c r="C6" s="9">
        <v>16815597000000</v>
      </c>
      <c r="D6" s="9">
        <v>15251382000000</v>
      </c>
      <c r="E6" s="9">
        <v>1304946000000</v>
      </c>
      <c r="F6" s="9">
        <v>1140859000000</v>
      </c>
      <c r="G6" s="14">
        <v>4.09</v>
      </c>
      <c r="H6" s="14">
        <v>3.7</v>
      </c>
      <c r="I6" s="9">
        <v>9135860000000</v>
      </c>
      <c r="J6" s="9">
        <v>8483275000000</v>
      </c>
      <c r="K6" s="9">
        <v>11729171000000</v>
      </c>
      <c r="L6" s="9">
        <v>10885223000000</v>
      </c>
      <c r="M6" s="9">
        <v>474321000000</v>
      </c>
      <c r="N6" s="9">
        <v>456331000000</v>
      </c>
      <c r="O6" s="9">
        <v>328650000000</v>
      </c>
      <c r="P6" s="9">
        <v>321102000000</v>
      </c>
      <c r="Q6" s="9">
        <v>179417000000</v>
      </c>
      <c r="R6" s="9">
        <v>177198000000</v>
      </c>
      <c r="S6" s="9">
        <v>170845000000</v>
      </c>
      <c r="T6" s="9">
        <v>169595000000</v>
      </c>
      <c r="U6" s="15">
        <v>0.28299999999999997</v>
      </c>
      <c r="V6" s="15">
        <v>0.28570000000000001</v>
      </c>
      <c r="W6" s="14">
        <v>0.56000000000000005</v>
      </c>
      <c r="X6" s="14">
        <v>0.61</v>
      </c>
      <c r="Y6" s="15">
        <v>0.14530000000000001</v>
      </c>
      <c r="Z6" s="15">
        <v>0.17280000000000001</v>
      </c>
      <c r="AA6" s="15" t="s">
        <v>0</v>
      </c>
      <c r="AB6" s="15" t="s">
        <v>0</v>
      </c>
      <c r="AC6" s="15">
        <v>2.12E-2</v>
      </c>
      <c r="AD6" s="15">
        <v>2.2499999999999999E-2</v>
      </c>
      <c r="AE6" s="15">
        <v>1.43E-2</v>
      </c>
      <c r="AF6" s="15">
        <v>1.18E-2</v>
      </c>
      <c r="AG6" s="15">
        <v>2.6200000000000001E-2</v>
      </c>
      <c r="AH6" s="15">
        <v>2.6800000000000001E-2</v>
      </c>
      <c r="AI6" s="15" t="s">
        <v>0</v>
      </c>
      <c r="AJ6" s="15" t="s">
        <v>0</v>
      </c>
      <c r="AK6" s="15">
        <v>0.1406</v>
      </c>
      <c r="AL6" s="15">
        <v>0.13869999999999999</v>
      </c>
      <c r="AM6" s="15">
        <v>0.1207</v>
      </c>
      <c r="AN6" s="15">
        <v>0.1135</v>
      </c>
    </row>
    <row r="7" spans="1:40" ht="17.399999999999999" customHeight="1" x14ac:dyDescent="0.35">
      <c r="A7" s="13">
        <v>5</v>
      </c>
      <c r="B7" s="7" t="s">
        <v>38</v>
      </c>
      <c r="C7" s="9">
        <v>7155362000000</v>
      </c>
      <c r="D7" s="9">
        <v>6268299000000</v>
      </c>
      <c r="E7" s="9">
        <v>534885000000</v>
      </c>
      <c r="F7" s="9">
        <v>471055000000</v>
      </c>
      <c r="G7" s="14">
        <v>7</v>
      </c>
      <c r="H7" s="14">
        <v>6.34</v>
      </c>
      <c r="I7" s="9">
        <v>3722006000000</v>
      </c>
      <c r="J7" s="9">
        <v>3431735000000</v>
      </c>
      <c r="K7" s="9">
        <v>4484814000000</v>
      </c>
      <c r="L7" s="9">
        <v>4029668000000</v>
      </c>
      <c r="M7" s="9">
        <v>193828000000</v>
      </c>
      <c r="N7" s="9">
        <v>177401000000</v>
      </c>
      <c r="O7" s="9">
        <v>144172000000</v>
      </c>
      <c r="P7" s="9">
        <v>134776000000</v>
      </c>
      <c r="Q7" s="9">
        <v>66831000000</v>
      </c>
      <c r="R7" s="9">
        <v>66035000000</v>
      </c>
      <c r="S7" s="9">
        <v>66528000000</v>
      </c>
      <c r="T7" s="9">
        <v>65850000000</v>
      </c>
      <c r="U7" s="15">
        <v>0.30359999999999998</v>
      </c>
      <c r="V7" s="15">
        <v>0.3029</v>
      </c>
      <c r="W7" s="14">
        <v>0.9</v>
      </c>
      <c r="X7" s="14">
        <v>0.89</v>
      </c>
      <c r="Y7" s="15">
        <v>0.1346</v>
      </c>
      <c r="Z7" s="15">
        <v>0.1487</v>
      </c>
      <c r="AA7" s="15">
        <v>2.06E-2</v>
      </c>
      <c r="AB7" s="15">
        <v>2.1700000000000001E-2</v>
      </c>
      <c r="AC7" s="15">
        <v>2.2200000000000001E-2</v>
      </c>
      <c r="AD7" s="15">
        <v>2.3599999999999999E-2</v>
      </c>
      <c r="AE7" s="15">
        <v>1.5100000000000001E-2</v>
      </c>
      <c r="AF7" s="15">
        <v>1.2500000000000001E-2</v>
      </c>
      <c r="AG7" s="15">
        <v>2.35E-2</v>
      </c>
      <c r="AH7" s="15">
        <v>2.24E-2</v>
      </c>
      <c r="AI7" s="15">
        <v>0.74080000000000001</v>
      </c>
      <c r="AJ7" s="15">
        <v>0.74070000000000003</v>
      </c>
      <c r="AK7" s="15">
        <v>0.13489999999999999</v>
      </c>
      <c r="AL7" s="15">
        <v>0.1404</v>
      </c>
      <c r="AM7" s="15">
        <v>0.11459999999999999</v>
      </c>
      <c r="AN7" s="15">
        <v>0.113</v>
      </c>
    </row>
    <row r="8" spans="1:40" ht="17.399999999999999" customHeight="1" x14ac:dyDescent="0.35">
      <c r="A8" s="13">
        <v>6</v>
      </c>
      <c r="B8" s="7" t="s">
        <v>39</v>
      </c>
      <c r="C8" s="9">
        <v>5474978000000</v>
      </c>
      <c r="D8" s="9">
        <v>4731829000000</v>
      </c>
      <c r="E8" s="9">
        <v>360806000000</v>
      </c>
      <c r="F8" s="9">
        <v>314404000000</v>
      </c>
      <c r="G8" s="14">
        <v>14.31</v>
      </c>
      <c r="H8" s="14">
        <v>12.47</v>
      </c>
      <c r="I8" s="9">
        <v>2824286000000</v>
      </c>
      <c r="J8" s="9">
        <v>2513919000000</v>
      </c>
      <c r="K8" s="9">
        <v>3571698000000</v>
      </c>
      <c r="L8" s="9">
        <v>3304438000000</v>
      </c>
      <c r="M8" s="9">
        <v>201471000000</v>
      </c>
      <c r="N8" s="9">
        <v>165863000000</v>
      </c>
      <c r="O8" s="9">
        <v>136729000000</v>
      </c>
      <c r="P8" s="9">
        <v>117202000000</v>
      </c>
      <c r="Q8" s="9">
        <v>58018000000</v>
      </c>
      <c r="R8" s="9">
        <v>56049000000</v>
      </c>
      <c r="S8" s="9">
        <v>57696000000</v>
      </c>
      <c r="T8" s="9">
        <v>55911000000</v>
      </c>
      <c r="U8" s="15">
        <v>0.2767</v>
      </c>
      <c r="V8" s="15">
        <v>0.3054</v>
      </c>
      <c r="W8" s="14">
        <v>2.29</v>
      </c>
      <c r="X8" s="14">
        <v>2.2200000000000002</v>
      </c>
      <c r="Y8" s="16">
        <v>0.1709</v>
      </c>
      <c r="Z8" s="17">
        <v>0.1928</v>
      </c>
      <c r="AA8" s="15">
        <v>2.5899999999999999E-2</v>
      </c>
      <c r="AB8" s="15">
        <v>2.4500000000000001E-2</v>
      </c>
      <c r="AC8" s="15">
        <v>2.75E-2</v>
      </c>
      <c r="AD8" s="15">
        <v>2.64E-2</v>
      </c>
      <c r="AE8" s="15">
        <v>1.6799999999999999E-2</v>
      </c>
      <c r="AF8" s="15">
        <v>1.11E-2</v>
      </c>
      <c r="AG8" s="15">
        <v>0.03</v>
      </c>
      <c r="AH8" s="15">
        <v>2.5899999999999999E-2</v>
      </c>
      <c r="AI8" s="15">
        <v>0.73929999999999996</v>
      </c>
      <c r="AJ8" s="15">
        <v>0.70489999999999997</v>
      </c>
      <c r="AK8" s="15">
        <v>0.12570000000000001</v>
      </c>
      <c r="AL8" s="15">
        <v>0.12379999999999999</v>
      </c>
      <c r="AM8" s="15">
        <v>0.10829999999999999</v>
      </c>
      <c r="AN8" s="15">
        <v>0.10440000000000001</v>
      </c>
    </row>
    <row r="9" spans="1:40" ht="17.399999999999999" customHeight="1" x14ac:dyDescent="0.35">
      <c r="A9" s="13">
        <v>7</v>
      </c>
      <c r="B9" s="7" t="s">
        <v>40</v>
      </c>
      <c r="C9" s="9">
        <v>5298880000000</v>
      </c>
      <c r="D9" s="9">
        <v>4406399000000</v>
      </c>
      <c r="E9" s="9">
        <v>313648000000</v>
      </c>
      <c r="F9" s="9">
        <v>257934000000</v>
      </c>
      <c r="G9" s="14">
        <v>15.1</v>
      </c>
      <c r="H9" s="14">
        <v>12.86</v>
      </c>
      <c r="I9" s="9">
        <v>1779408000000</v>
      </c>
      <c r="J9" s="9">
        <v>1593148000000</v>
      </c>
      <c r="K9" s="9">
        <v>2483923000000</v>
      </c>
      <c r="L9" s="9">
        <v>2267780000000</v>
      </c>
      <c r="M9" s="9">
        <v>154348000000</v>
      </c>
      <c r="N9" s="9">
        <v>124898000000</v>
      </c>
      <c r="O9" s="9">
        <v>119834000000</v>
      </c>
      <c r="P9" s="9">
        <v>95560000000</v>
      </c>
      <c r="Q9" s="9">
        <v>50650000000</v>
      </c>
      <c r="R9" s="9">
        <v>47530000000</v>
      </c>
      <c r="S9" s="9">
        <v>50207000000</v>
      </c>
      <c r="T9" s="9">
        <v>47138000000</v>
      </c>
      <c r="U9" s="15">
        <v>0.21590000000000001</v>
      </c>
      <c r="V9" s="15">
        <v>0.23780000000000001</v>
      </c>
      <c r="W9" s="14">
        <v>2.63</v>
      </c>
      <c r="X9" s="14">
        <v>2.4700000000000002</v>
      </c>
      <c r="Y9" s="15">
        <v>0.18890000000000001</v>
      </c>
      <c r="Z9" s="15">
        <v>0.21210000000000001</v>
      </c>
      <c r="AA9" s="15">
        <v>2.2599999999999999E-2</v>
      </c>
      <c r="AB9" s="15">
        <v>2.23E-2</v>
      </c>
      <c r="AC9" s="15">
        <v>2.4500000000000001E-2</v>
      </c>
      <c r="AD9" s="15">
        <v>2.4799999999999999E-2</v>
      </c>
      <c r="AE9" s="15">
        <v>1.46E-2</v>
      </c>
      <c r="AF9" s="15">
        <v>1.0999999999999999E-2</v>
      </c>
      <c r="AG9" s="15">
        <v>3.0700000000000002E-2</v>
      </c>
      <c r="AH9" s="15">
        <v>2.76E-2</v>
      </c>
      <c r="AI9" s="15">
        <v>0.67620000000000002</v>
      </c>
      <c r="AJ9" s="15">
        <v>0.64759999999999995</v>
      </c>
      <c r="AK9" s="15">
        <v>0.1119</v>
      </c>
      <c r="AL9" s="15">
        <v>0.1129</v>
      </c>
      <c r="AM9" s="15">
        <v>9.1899999999999996E-2</v>
      </c>
      <c r="AN9" s="15">
        <v>8.8900000000000007E-2</v>
      </c>
    </row>
    <row r="10" spans="1:40" ht="17.399999999999999" customHeight="1" x14ac:dyDescent="0.35">
      <c r="A10" s="13">
        <v>8</v>
      </c>
      <c r="B10" s="7" t="s">
        <v>41</v>
      </c>
      <c r="C10" s="9">
        <v>5122292000000</v>
      </c>
      <c r="D10" s="9">
        <v>4138815000000</v>
      </c>
      <c r="E10" s="9">
        <v>317740000000</v>
      </c>
      <c r="F10" s="9">
        <v>259677000000</v>
      </c>
      <c r="G10" s="14">
        <v>6.49</v>
      </c>
      <c r="H10" s="14">
        <v>5.55</v>
      </c>
      <c r="I10" s="9">
        <v>2528780000000</v>
      </c>
      <c r="J10" s="9">
        <v>2187908000000</v>
      </c>
      <c r="K10" s="9">
        <v>3182775000000</v>
      </c>
      <c r="L10" s="9">
        <v>2849574000000</v>
      </c>
      <c r="M10" s="9">
        <v>145134000000</v>
      </c>
      <c r="N10" s="9">
        <v>124716000000</v>
      </c>
      <c r="O10" s="9">
        <v>104433000000</v>
      </c>
      <c r="P10" s="9">
        <v>94741000000</v>
      </c>
      <c r="Q10" s="9">
        <v>41740000000</v>
      </c>
      <c r="R10" s="9">
        <v>41454000000</v>
      </c>
      <c r="S10" s="9">
        <v>41158000000</v>
      </c>
      <c r="T10" s="9">
        <v>40692000000</v>
      </c>
      <c r="U10" s="15">
        <v>0.27850000000000003</v>
      </c>
      <c r="V10" s="15">
        <v>0.30320000000000003</v>
      </c>
      <c r="W10" s="14">
        <v>0.88</v>
      </c>
      <c r="X10" s="14">
        <v>0.87</v>
      </c>
      <c r="Y10" s="15">
        <v>0.14549999999999999</v>
      </c>
      <c r="Z10" s="15">
        <v>0.16839999999999999</v>
      </c>
      <c r="AA10" s="15">
        <v>2.1299999999999999E-2</v>
      </c>
      <c r="AB10" s="15">
        <v>2.1899999999999999E-2</v>
      </c>
      <c r="AC10" s="15">
        <v>2.3099999999999999E-2</v>
      </c>
      <c r="AD10" s="15">
        <v>2.4E-2</v>
      </c>
      <c r="AE10" s="15">
        <v>1.43E-2</v>
      </c>
      <c r="AF10" s="15">
        <v>1.2999999999999999E-2</v>
      </c>
      <c r="AG10" s="15">
        <v>2.3900000000000001E-2</v>
      </c>
      <c r="AH10" s="15">
        <v>2.3599999999999999E-2</v>
      </c>
      <c r="AI10" s="15">
        <v>0.75629999999999997</v>
      </c>
      <c r="AJ10" s="15">
        <v>0.73080000000000001</v>
      </c>
      <c r="AK10" s="15">
        <v>0.1187</v>
      </c>
      <c r="AL10" s="15">
        <v>0.12330000000000001</v>
      </c>
      <c r="AM10" s="15">
        <v>9.1700000000000004E-2</v>
      </c>
      <c r="AN10" s="15">
        <v>8.9899999999999994E-2</v>
      </c>
    </row>
    <row r="11" spans="1:40" ht="17.399999999999999" customHeight="1" x14ac:dyDescent="0.35">
      <c r="A11" s="13">
        <v>9</v>
      </c>
      <c r="B11" s="7" t="s">
        <v>42</v>
      </c>
      <c r="C11" s="9">
        <v>5044352000000</v>
      </c>
      <c r="D11" s="9">
        <v>4195924000000</v>
      </c>
      <c r="E11" s="9">
        <v>315170000000</v>
      </c>
      <c r="F11" s="9">
        <v>260169000000</v>
      </c>
      <c r="G11" s="14">
        <v>15.292</v>
      </c>
      <c r="H11" s="14">
        <v>13.146000000000001</v>
      </c>
      <c r="I11" s="9">
        <v>2245518000000</v>
      </c>
      <c r="J11" s="9">
        <v>2028380000000</v>
      </c>
      <c r="K11" s="9">
        <v>2954149000000</v>
      </c>
      <c r="L11" s="9">
        <v>2793224000000</v>
      </c>
      <c r="M11" s="9">
        <v>146550000000</v>
      </c>
      <c r="N11" s="9">
        <v>123181000000</v>
      </c>
      <c r="O11" s="9">
        <v>113009000000</v>
      </c>
      <c r="P11" s="9">
        <v>98183000000</v>
      </c>
      <c r="Q11" s="9">
        <v>50997000000</v>
      </c>
      <c r="R11" s="9">
        <v>47360000000</v>
      </c>
      <c r="S11" s="9">
        <v>50604000000</v>
      </c>
      <c r="T11" s="9">
        <v>47026000000</v>
      </c>
      <c r="U11" s="15">
        <v>0.21859999999999999</v>
      </c>
      <c r="V11" s="15">
        <v>0.23119999999999999</v>
      </c>
      <c r="W11" s="14">
        <v>2.665</v>
      </c>
      <c r="X11" s="14">
        <v>2.5209999999999999</v>
      </c>
      <c r="Y11" s="15">
        <v>0.18820000000000001</v>
      </c>
      <c r="Z11" s="15">
        <v>0.2102</v>
      </c>
      <c r="AA11" s="15">
        <v>2.2599999999999999E-2</v>
      </c>
      <c r="AB11" s="15">
        <v>2.2700000000000001E-2</v>
      </c>
      <c r="AC11" s="15">
        <v>2.4500000000000001E-2</v>
      </c>
      <c r="AD11" s="15">
        <v>2.5000000000000001E-2</v>
      </c>
      <c r="AE11" s="15">
        <v>1.5599999999999999E-2</v>
      </c>
      <c r="AF11" s="15">
        <v>1.06E-2</v>
      </c>
      <c r="AG11" s="15">
        <v>3.3000000000000002E-2</v>
      </c>
      <c r="AH11" s="15">
        <v>2.6499999999999999E-2</v>
      </c>
      <c r="AI11" s="15" t="s">
        <v>0</v>
      </c>
      <c r="AJ11" s="15" t="s">
        <v>0</v>
      </c>
      <c r="AK11" s="15">
        <v>0.1229</v>
      </c>
      <c r="AL11" s="15">
        <v>0.1133</v>
      </c>
      <c r="AM11" s="15">
        <v>9.4500000000000001E-2</v>
      </c>
      <c r="AN11" s="15">
        <v>9.1300000000000006E-2</v>
      </c>
    </row>
    <row r="12" spans="1:40" ht="17.399999999999999" customHeight="1" x14ac:dyDescent="0.35">
      <c r="A12" s="13">
        <v>10</v>
      </c>
      <c r="B12" s="7" t="s">
        <v>43</v>
      </c>
      <c r="C12" s="9">
        <v>4520688000000</v>
      </c>
      <c r="D12" s="9">
        <v>4015136000000</v>
      </c>
      <c r="E12" s="9">
        <v>301218000000</v>
      </c>
      <c r="F12" s="9">
        <v>240142000000</v>
      </c>
      <c r="G12" s="14">
        <v>8.26</v>
      </c>
      <c r="H12" s="14">
        <v>7.03</v>
      </c>
      <c r="I12" s="9">
        <v>2048048000000</v>
      </c>
      <c r="J12" s="9">
        <v>1812666000000</v>
      </c>
      <c r="K12" s="9">
        <v>2732262000000</v>
      </c>
      <c r="L12" s="9">
        <v>2433810000000</v>
      </c>
      <c r="M12" s="9">
        <v>154425000000</v>
      </c>
      <c r="N12" s="9">
        <v>135469000000</v>
      </c>
      <c r="O12" s="9">
        <v>94268000000</v>
      </c>
      <c r="P12" s="9">
        <v>92136000000</v>
      </c>
      <c r="Q12" s="9">
        <v>47022000000</v>
      </c>
      <c r="R12" s="9">
        <v>45567000000</v>
      </c>
      <c r="S12" s="9">
        <v>46111000000</v>
      </c>
      <c r="T12" s="9">
        <v>44546000000</v>
      </c>
      <c r="U12" s="15">
        <v>0.31219999999999998</v>
      </c>
      <c r="V12" s="15">
        <v>0.3327</v>
      </c>
      <c r="W12" s="14">
        <v>1.3</v>
      </c>
      <c r="X12" s="14">
        <v>1.31</v>
      </c>
      <c r="Y12" s="16">
        <v>0.16980000000000001</v>
      </c>
      <c r="Z12" s="16">
        <v>0.2041</v>
      </c>
      <c r="AA12" s="16">
        <v>2.1000000000000001E-2</v>
      </c>
      <c r="AB12" s="16">
        <v>2.41E-2</v>
      </c>
      <c r="AC12" s="16">
        <v>2.2599999999999999E-2</v>
      </c>
      <c r="AD12" s="15">
        <v>2.5899999999999999E-2</v>
      </c>
      <c r="AE12" s="15">
        <v>1.6E-2</v>
      </c>
      <c r="AF12" s="15">
        <v>1.17E-2</v>
      </c>
      <c r="AG12" s="15">
        <v>2.46E-2</v>
      </c>
      <c r="AH12" s="15">
        <v>2.12E-2</v>
      </c>
      <c r="AI12" s="15">
        <v>0.71</v>
      </c>
      <c r="AJ12" s="15">
        <v>0.69879999999999998</v>
      </c>
      <c r="AK12" s="15">
        <v>0.1149</v>
      </c>
      <c r="AL12" s="15">
        <v>0.1069</v>
      </c>
      <c r="AM12" s="15">
        <v>9.1899999999999996E-2</v>
      </c>
      <c r="AN12" s="15">
        <v>8.5900000000000004E-2</v>
      </c>
    </row>
    <row r="13" spans="1:40" ht="17.399999999999999" customHeight="1" x14ac:dyDescent="0.35">
      <c r="A13" s="13">
        <v>11</v>
      </c>
      <c r="B13" s="7" t="s">
        <v>44</v>
      </c>
      <c r="C13" s="9">
        <v>3167710000000</v>
      </c>
      <c r="D13" s="9">
        <v>2737010000000</v>
      </c>
      <c r="E13" s="9">
        <v>223493000000</v>
      </c>
      <c r="F13" s="9">
        <v>178975000000</v>
      </c>
      <c r="G13" s="18">
        <v>4.3600000000000003</v>
      </c>
      <c r="H13" s="18">
        <v>3.83</v>
      </c>
      <c r="I13" s="9">
        <v>1513543000000</v>
      </c>
      <c r="J13" s="9">
        <v>1299455000000</v>
      </c>
      <c r="K13" s="9">
        <v>1993843000000</v>
      </c>
      <c r="L13" s="9">
        <v>1785337000000</v>
      </c>
      <c r="M13" s="9">
        <v>93159000000</v>
      </c>
      <c r="N13" s="9">
        <v>78531000000</v>
      </c>
      <c r="O13" s="9">
        <v>66459000000</v>
      </c>
      <c r="P13" s="9">
        <v>58259000000</v>
      </c>
      <c r="Q13" s="9">
        <v>29577000000</v>
      </c>
      <c r="R13" s="9">
        <v>28928000000</v>
      </c>
      <c r="S13" s="9">
        <v>29528000000</v>
      </c>
      <c r="T13" s="9">
        <v>28883000000</v>
      </c>
      <c r="U13" s="15">
        <v>0.26910000000000001</v>
      </c>
      <c r="V13" s="15">
        <v>0.29820000000000002</v>
      </c>
      <c r="W13" s="14">
        <v>0.63</v>
      </c>
      <c r="X13" s="14">
        <v>0.62</v>
      </c>
      <c r="Y13" s="16">
        <v>0.155</v>
      </c>
      <c r="Z13" s="16">
        <v>0.1736</v>
      </c>
      <c r="AA13" s="16">
        <v>2.01E-2</v>
      </c>
      <c r="AB13" s="16">
        <v>2.06E-2</v>
      </c>
      <c r="AC13" s="15">
        <v>2.2499999999999999E-2</v>
      </c>
      <c r="AD13" s="15">
        <v>2.3E-2</v>
      </c>
      <c r="AE13" s="15">
        <v>1.61E-2</v>
      </c>
      <c r="AF13" s="15">
        <v>1.1900000000000001E-2</v>
      </c>
      <c r="AG13" s="15">
        <v>2.52E-2</v>
      </c>
      <c r="AH13" s="15">
        <v>2.1600000000000001E-2</v>
      </c>
      <c r="AI13" s="15">
        <v>0.7359</v>
      </c>
      <c r="AJ13" s="15">
        <v>0.70099999999999996</v>
      </c>
      <c r="AK13" s="15">
        <v>0.1187</v>
      </c>
      <c r="AL13" s="15">
        <v>0.11210000000000001</v>
      </c>
      <c r="AM13" s="15">
        <v>0.10150000000000001</v>
      </c>
      <c r="AN13" s="15">
        <v>9.3399999999999997E-2</v>
      </c>
    </row>
    <row r="14" spans="1:40" ht="17.399999999999999" customHeight="1" x14ac:dyDescent="0.35">
      <c r="A14" s="13">
        <v>12</v>
      </c>
      <c r="B14" s="7" t="s">
        <v>45</v>
      </c>
      <c r="C14" s="9">
        <v>2507149000000</v>
      </c>
      <c r="D14" s="9">
        <v>2186459000000</v>
      </c>
      <c r="E14" s="9">
        <v>161500000000</v>
      </c>
      <c r="F14" s="9">
        <v>130949000000</v>
      </c>
      <c r="G14" s="14">
        <v>11.29</v>
      </c>
      <c r="H14" s="14">
        <v>9.5500000000000007</v>
      </c>
      <c r="I14" s="9">
        <v>1216138000000</v>
      </c>
      <c r="J14" s="9">
        <v>1024734000000</v>
      </c>
      <c r="K14" s="9">
        <v>1733921000000</v>
      </c>
      <c r="L14" s="9">
        <v>1533183000000</v>
      </c>
      <c r="M14" s="9">
        <v>96163000000</v>
      </c>
      <c r="N14" s="9">
        <v>73407000000</v>
      </c>
      <c r="O14" s="9">
        <v>66099000000</v>
      </c>
      <c r="P14" s="9">
        <v>53046000000</v>
      </c>
      <c r="Q14" s="9">
        <v>21865000000</v>
      </c>
      <c r="R14" s="9">
        <v>19802000000</v>
      </c>
      <c r="S14" s="9">
        <v>21865000000</v>
      </c>
      <c r="T14" s="9">
        <v>19802000000</v>
      </c>
      <c r="U14" s="16">
        <v>0.31309999999999999</v>
      </c>
      <c r="V14" s="15">
        <v>0.36330000000000001</v>
      </c>
      <c r="W14" s="14">
        <v>1.56</v>
      </c>
      <c r="X14" s="14">
        <v>1.44</v>
      </c>
      <c r="Y14" s="16">
        <v>0.14940000000000001</v>
      </c>
      <c r="Z14" s="16">
        <v>0.16350000000000001</v>
      </c>
      <c r="AA14" s="16">
        <v>2.63E-2</v>
      </c>
      <c r="AB14" s="16">
        <v>2.4E-2</v>
      </c>
      <c r="AC14" s="16">
        <v>2.7699999999999999E-2</v>
      </c>
      <c r="AD14" s="16">
        <v>2.5700000000000001E-2</v>
      </c>
      <c r="AE14" s="16">
        <v>1.4500000000000001E-2</v>
      </c>
      <c r="AF14" s="16">
        <v>1.0200000000000001E-2</v>
      </c>
      <c r="AG14" s="16">
        <v>2.41E-2</v>
      </c>
      <c r="AH14" s="16">
        <v>2.06E-2</v>
      </c>
      <c r="AI14" s="15">
        <v>0.69010000000000005</v>
      </c>
      <c r="AJ14" s="15">
        <v>0.65390000000000004</v>
      </c>
      <c r="AK14" s="15">
        <v>0.1094</v>
      </c>
      <c r="AL14" s="15">
        <v>0.1086</v>
      </c>
      <c r="AM14" s="15">
        <v>9.0300000000000005E-2</v>
      </c>
      <c r="AN14" s="15">
        <v>8.6400000000000005E-2</v>
      </c>
    </row>
    <row r="15" spans="1:40" ht="17.399999999999999" customHeight="1" x14ac:dyDescent="0.35">
      <c r="A15" s="13">
        <v>13</v>
      </c>
      <c r="B15" s="7" t="s">
        <v>46</v>
      </c>
      <c r="C15" s="9">
        <v>2020604000000</v>
      </c>
      <c r="D15" s="9">
        <v>1851628000000</v>
      </c>
      <c r="E15" s="9">
        <v>117678000000</v>
      </c>
      <c r="F15" s="9">
        <v>101458000000</v>
      </c>
      <c r="G15" s="14">
        <v>11.012352610892799</v>
      </c>
      <c r="H15" s="14">
        <v>9.4944787572524802</v>
      </c>
      <c r="I15" s="9">
        <v>1069172000000</v>
      </c>
      <c r="J15" s="9">
        <v>939989000000</v>
      </c>
      <c r="K15" s="9">
        <v>1351663000000</v>
      </c>
      <c r="L15" s="9">
        <v>1303216000000</v>
      </c>
      <c r="M15" s="9">
        <v>58844000000</v>
      </c>
      <c r="N15" s="9">
        <v>54885000000</v>
      </c>
      <c r="O15" s="9">
        <v>46083000000</v>
      </c>
      <c r="P15" s="9">
        <v>46241000000</v>
      </c>
      <c r="Q15" s="9">
        <v>18952000000</v>
      </c>
      <c r="R15" s="9">
        <v>18023000000</v>
      </c>
      <c r="S15" s="9">
        <v>18883000000</v>
      </c>
      <c r="T15" s="9">
        <v>17981000000</v>
      </c>
      <c r="U15" s="16">
        <v>0.35010000000000002</v>
      </c>
      <c r="V15" s="15">
        <v>0.37569999999999998</v>
      </c>
      <c r="W15" s="14">
        <v>1.77</v>
      </c>
      <c r="X15" s="14">
        <v>1.68</v>
      </c>
      <c r="Y15" s="16">
        <v>0.17180000000000001</v>
      </c>
      <c r="Z15" s="16">
        <v>0.19309999999999999</v>
      </c>
      <c r="AA15" s="16">
        <v>2.4E-2</v>
      </c>
      <c r="AB15" s="16">
        <v>2.52E-2</v>
      </c>
      <c r="AC15" s="16">
        <v>2.5600000000000001E-2</v>
      </c>
      <c r="AD15" s="16">
        <v>2.69E-2</v>
      </c>
      <c r="AE15" s="15">
        <v>1.52E-2</v>
      </c>
      <c r="AF15" s="15">
        <v>1.09E-2</v>
      </c>
      <c r="AG15" s="15">
        <v>2.5499999999999998E-2</v>
      </c>
      <c r="AH15" s="15">
        <v>2.5399999999999999E-2</v>
      </c>
      <c r="AI15" s="15">
        <v>0.75290000000000001</v>
      </c>
      <c r="AJ15" s="15">
        <v>0.68520000000000003</v>
      </c>
      <c r="AK15" s="15">
        <v>0.1085</v>
      </c>
      <c r="AL15" s="15">
        <v>0.1103</v>
      </c>
      <c r="AM15" s="15">
        <v>8.8900000000000007E-2</v>
      </c>
      <c r="AN15" s="15">
        <v>8.4900000000000003E-2</v>
      </c>
    </row>
    <row r="16" spans="1:40" ht="17.399999999999999" customHeight="1" x14ac:dyDescent="0.35">
      <c r="A16" s="13">
        <v>14</v>
      </c>
      <c r="B16" s="7" t="s">
        <v>47</v>
      </c>
      <c r="C16" s="9">
        <v>1844909000000</v>
      </c>
      <c r="D16" s="9">
        <v>1524437000000</v>
      </c>
      <c r="E16" s="9">
        <v>116551000000</v>
      </c>
      <c r="F16" s="9">
        <v>95903000000</v>
      </c>
      <c r="G16" s="14">
        <v>8.81</v>
      </c>
      <c r="H16" s="14">
        <v>7.57</v>
      </c>
      <c r="I16" s="9">
        <v>775390000000</v>
      </c>
      <c r="J16" s="9">
        <v>675288000000</v>
      </c>
      <c r="K16" s="9">
        <v>1022300000000</v>
      </c>
      <c r="L16" s="9">
        <v>922813000000</v>
      </c>
      <c r="M16" s="9">
        <v>44081000000</v>
      </c>
      <c r="N16" s="9">
        <v>36878000000</v>
      </c>
      <c r="O16" s="9">
        <v>35785000000</v>
      </c>
      <c r="P16" s="9">
        <v>31285000000</v>
      </c>
      <c r="Q16" s="9">
        <v>16883000000</v>
      </c>
      <c r="R16" s="9">
        <v>15646000000</v>
      </c>
      <c r="S16" s="9">
        <v>16839000000</v>
      </c>
      <c r="T16" s="9">
        <v>15623000000</v>
      </c>
      <c r="U16" s="15">
        <v>0.24990000000000001</v>
      </c>
      <c r="V16" s="15">
        <v>0.2465</v>
      </c>
      <c r="W16" s="14">
        <v>1.33</v>
      </c>
      <c r="X16" s="14">
        <v>1.23</v>
      </c>
      <c r="Y16" s="15">
        <v>0.16259999999999999</v>
      </c>
      <c r="Z16" s="15">
        <v>0.17979999999999999</v>
      </c>
      <c r="AA16" s="16" t="s">
        <v>0</v>
      </c>
      <c r="AB16" s="16" t="s">
        <v>0</v>
      </c>
      <c r="AC16" s="16" t="s">
        <v>0</v>
      </c>
      <c r="AD16" s="16" t="s">
        <v>0</v>
      </c>
      <c r="AE16" s="15">
        <v>1.12E-2</v>
      </c>
      <c r="AF16" s="15">
        <v>8.6E-3</v>
      </c>
      <c r="AG16" s="15">
        <v>3.1099999999999999E-2</v>
      </c>
      <c r="AH16" s="15">
        <v>2.7799999999999998E-2</v>
      </c>
      <c r="AI16" s="15" t="s">
        <v>0</v>
      </c>
      <c r="AJ16" s="15">
        <v>0.71409999999999996</v>
      </c>
      <c r="AK16" s="15">
        <v>0.1227</v>
      </c>
      <c r="AL16" s="15">
        <v>0.1108</v>
      </c>
      <c r="AM16" s="15">
        <v>9.1399999999999995E-2</v>
      </c>
      <c r="AN16" s="15">
        <v>9.1600000000000001E-2</v>
      </c>
    </row>
    <row r="17" spans="1:40" ht="17.399999999999999" customHeight="1" x14ac:dyDescent="0.35">
      <c r="A17" s="13">
        <v>15</v>
      </c>
      <c r="B17" s="7" t="s">
        <v>48</v>
      </c>
      <c r="C17" s="9">
        <v>1836587106000</v>
      </c>
      <c r="D17" s="9">
        <v>1648056198000</v>
      </c>
      <c r="E17" s="9">
        <v>97540176000</v>
      </c>
      <c r="F17" s="9">
        <v>87448575000</v>
      </c>
      <c r="G17" s="19">
        <v>6.33</v>
      </c>
      <c r="H17" s="19">
        <v>5.68</v>
      </c>
      <c r="I17" s="9">
        <v>866851250000</v>
      </c>
      <c r="J17" s="9">
        <v>790938286000</v>
      </c>
      <c r="K17" s="9">
        <v>1132854057000</v>
      </c>
      <c r="L17" s="9">
        <v>1026802614000</v>
      </c>
      <c r="M17" s="9">
        <v>54735421000</v>
      </c>
      <c r="N17" s="9">
        <v>44643684000</v>
      </c>
      <c r="O17" s="9">
        <v>32817599000</v>
      </c>
      <c r="P17" s="9">
        <v>29236810000</v>
      </c>
      <c r="Q17" s="9">
        <v>9063970000</v>
      </c>
      <c r="R17" s="9">
        <v>12036656000</v>
      </c>
      <c r="S17" s="9">
        <v>9063970000</v>
      </c>
      <c r="T17" s="9">
        <v>12036656000</v>
      </c>
      <c r="U17" s="15">
        <v>0.32329999999999998</v>
      </c>
      <c r="V17" s="15">
        <v>0.36359999999999998</v>
      </c>
      <c r="W17" s="19">
        <v>0.59</v>
      </c>
      <c r="X17" s="19">
        <v>0.78</v>
      </c>
      <c r="Y17" s="15">
        <v>9.8000000000000004E-2</v>
      </c>
      <c r="Z17" s="15">
        <v>0.14979999999999999</v>
      </c>
      <c r="AA17" s="15">
        <v>1.6799999999999999E-2</v>
      </c>
      <c r="AB17" s="15">
        <v>1.66E-2</v>
      </c>
      <c r="AC17" s="15">
        <v>1.84E-2</v>
      </c>
      <c r="AD17" s="15">
        <v>1.8499999999999999E-2</v>
      </c>
      <c r="AE17" s="15">
        <v>1.43E-2</v>
      </c>
      <c r="AF17" s="15">
        <v>1.04E-2</v>
      </c>
      <c r="AG17" s="15">
        <v>2.1600000000000001E-2</v>
      </c>
      <c r="AH17" s="15">
        <v>1.77E-2</v>
      </c>
      <c r="AI17" s="15">
        <v>0.72060000000000002</v>
      </c>
      <c r="AJ17" s="15">
        <v>0.70740000000000003</v>
      </c>
      <c r="AK17" s="15">
        <v>0.1143</v>
      </c>
      <c r="AL17" s="15">
        <v>0.105</v>
      </c>
      <c r="AM17" s="15">
        <v>8.0199999999999994E-2</v>
      </c>
      <c r="AN17" s="15">
        <v>8.1199999999999994E-2</v>
      </c>
    </row>
    <row r="18" spans="1:40" ht="17.399999999999999" customHeight="1" x14ac:dyDescent="0.35">
      <c r="A18" s="13">
        <v>16</v>
      </c>
      <c r="B18" s="7" t="s">
        <v>49</v>
      </c>
      <c r="C18" s="9">
        <v>1449140487000</v>
      </c>
      <c r="D18" s="9">
        <v>1187452197000</v>
      </c>
      <c r="E18" s="9">
        <v>92390498000</v>
      </c>
      <c r="F18" s="9">
        <v>73970341000</v>
      </c>
      <c r="G18" s="14">
        <v>17.100000000000001</v>
      </c>
      <c r="H18" s="19">
        <v>15.72</v>
      </c>
      <c r="I18" s="9">
        <v>536507626000</v>
      </c>
      <c r="J18" s="9">
        <v>484521477000</v>
      </c>
      <c r="K18" s="9">
        <v>792679886000</v>
      </c>
      <c r="L18" s="9">
        <v>724618128000</v>
      </c>
      <c r="M18" s="9">
        <v>33159130000</v>
      </c>
      <c r="N18" s="9">
        <v>28097560000</v>
      </c>
      <c r="O18" s="9">
        <v>26681925000</v>
      </c>
      <c r="P18" s="9">
        <v>23474278000</v>
      </c>
      <c r="Q18" s="9">
        <v>13043142000</v>
      </c>
      <c r="R18" s="9">
        <v>11399714000</v>
      </c>
      <c r="S18" s="9">
        <v>13002367000</v>
      </c>
      <c r="T18" s="9">
        <v>11376458000</v>
      </c>
      <c r="U18" s="15">
        <v>0.22989999999999999</v>
      </c>
      <c r="V18" s="15">
        <v>0.25059999999999999</v>
      </c>
      <c r="W18" s="14">
        <v>2.4700000000000002</v>
      </c>
      <c r="X18" s="14">
        <v>2.46</v>
      </c>
      <c r="Y18" s="15">
        <v>0.15670000000000001</v>
      </c>
      <c r="Z18" s="15">
        <v>0.18440000000000001</v>
      </c>
      <c r="AA18" s="15">
        <v>1.8200000000000001E-2</v>
      </c>
      <c r="AB18" s="15">
        <v>1.9599999999999999E-2</v>
      </c>
      <c r="AC18" s="15">
        <v>2.0199999999999999E-2</v>
      </c>
      <c r="AD18" s="15">
        <v>2.2100000000000002E-2</v>
      </c>
      <c r="AE18" s="15">
        <v>1.1900000000000001E-2</v>
      </c>
      <c r="AF18" s="15">
        <v>9.7999999999999997E-3</v>
      </c>
      <c r="AG18" s="15">
        <v>2.8199999999999999E-2</v>
      </c>
      <c r="AH18" s="15">
        <v>2.5399999999999999E-2</v>
      </c>
      <c r="AI18" s="15">
        <v>0.67679999999999996</v>
      </c>
      <c r="AJ18" s="15">
        <v>0.66865768089092026</v>
      </c>
      <c r="AK18" s="15">
        <v>0.1265</v>
      </c>
      <c r="AL18" s="15">
        <v>0.12570000000000001</v>
      </c>
      <c r="AM18" s="15">
        <v>0.1032</v>
      </c>
      <c r="AN18" s="15" t="s">
        <v>1</v>
      </c>
    </row>
    <row r="19" spans="1:40" ht="17.399999999999999" customHeight="1" x14ac:dyDescent="0.35">
      <c r="A19" s="13">
        <v>17</v>
      </c>
      <c r="B19" s="7" t="s">
        <v>50</v>
      </c>
      <c r="C19" s="9">
        <v>1290333336000</v>
      </c>
      <c r="D19" s="9">
        <v>1038309050000</v>
      </c>
      <c r="E19" s="9">
        <v>65155806000</v>
      </c>
      <c r="F19" s="9">
        <v>55935208000</v>
      </c>
      <c r="G19" s="19">
        <v>6.27</v>
      </c>
      <c r="H19" s="19">
        <v>5.38</v>
      </c>
      <c r="I19" s="9">
        <v>561783471000</v>
      </c>
      <c r="J19" s="9">
        <v>488511845000</v>
      </c>
      <c r="K19" s="9">
        <v>776428471000</v>
      </c>
      <c r="L19" s="9">
        <v>681297329000</v>
      </c>
      <c r="M19" s="9">
        <v>28047070000</v>
      </c>
      <c r="N19" s="9">
        <v>25325842000</v>
      </c>
      <c r="O19" s="9">
        <v>23971402000</v>
      </c>
      <c r="P19" s="9">
        <v>22338619000</v>
      </c>
      <c r="Q19" s="9">
        <v>9504808000</v>
      </c>
      <c r="R19" s="9">
        <v>8699124000</v>
      </c>
      <c r="S19" s="9">
        <v>9497433000</v>
      </c>
      <c r="T19" s="9">
        <v>8684947000</v>
      </c>
      <c r="U19" s="15">
        <v>0.29370000000000002</v>
      </c>
      <c r="V19" s="15">
        <v>0.29570000000000002</v>
      </c>
      <c r="W19" s="19">
        <v>0.91</v>
      </c>
      <c r="X19" s="19">
        <v>0.84</v>
      </c>
      <c r="Y19" s="15">
        <v>0.15629999999999999</v>
      </c>
      <c r="Z19" s="15">
        <v>0.16739999999999999</v>
      </c>
      <c r="AA19" s="15" t="s">
        <v>0</v>
      </c>
      <c r="AB19" s="15" t="s">
        <v>0</v>
      </c>
      <c r="AC19" s="15" t="s">
        <v>0</v>
      </c>
      <c r="AD19" s="15" t="s">
        <v>0</v>
      </c>
      <c r="AE19" s="15">
        <v>1.43E-2</v>
      </c>
      <c r="AF19" s="15">
        <v>1.2999999999999999E-2</v>
      </c>
      <c r="AG19" s="15" t="s">
        <v>0</v>
      </c>
      <c r="AH19" s="15" t="s">
        <v>0</v>
      </c>
      <c r="AI19" s="15">
        <v>0.72350000000000003</v>
      </c>
      <c r="AJ19" s="15">
        <v>0.71299999999999997</v>
      </c>
      <c r="AK19" s="15">
        <v>0.1154</v>
      </c>
      <c r="AL19" s="15">
        <v>0.1217</v>
      </c>
      <c r="AM19" s="15">
        <v>8.5999999999999993E-2</v>
      </c>
      <c r="AN19" s="15">
        <v>8.7599999999999997E-2</v>
      </c>
    </row>
    <row r="20" spans="1:40" ht="17.399999999999999" customHeight="1" x14ac:dyDescent="0.35">
      <c r="A20" s="13">
        <v>18</v>
      </c>
      <c r="B20" s="7" t="s">
        <v>51</v>
      </c>
      <c r="C20" s="9">
        <v>1031650386000</v>
      </c>
      <c r="D20" s="9">
        <v>669957446000</v>
      </c>
      <c r="E20" s="9">
        <v>49657064000</v>
      </c>
      <c r="F20" s="9">
        <v>33150172000</v>
      </c>
      <c r="G20" s="19" t="s">
        <v>0</v>
      </c>
      <c r="H20" s="19" t="s">
        <v>0</v>
      </c>
      <c r="I20" s="9">
        <v>345422861000</v>
      </c>
      <c r="J20" s="9">
        <v>259022644000</v>
      </c>
      <c r="K20" s="9">
        <v>516026296000</v>
      </c>
      <c r="L20" s="9">
        <v>363279888000</v>
      </c>
      <c r="M20" s="9">
        <v>25130385000</v>
      </c>
      <c r="N20" s="9">
        <v>17396834000</v>
      </c>
      <c r="O20" s="9">
        <v>20585751000</v>
      </c>
      <c r="P20" s="9">
        <v>14535224000</v>
      </c>
      <c r="Q20" s="9">
        <v>7050690000</v>
      </c>
      <c r="R20" s="9">
        <v>5095503000</v>
      </c>
      <c r="S20" s="9">
        <v>7050690000</v>
      </c>
      <c r="T20" s="9">
        <v>5095503000</v>
      </c>
      <c r="U20" s="15">
        <v>0.27660000000000001</v>
      </c>
      <c r="V20" s="15">
        <v>0.28320000000000001</v>
      </c>
      <c r="W20" s="19">
        <v>0.54</v>
      </c>
      <c r="X20" s="19">
        <v>0.44</v>
      </c>
      <c r="Y20" s="15">
        <v>0.17030000000000001</v>
      </c>
      <c r="Z20" s="15">
        <v>0.16719999999999999</v>
      </c>
      <c r="AA20" s="15">
        <v>2.12E-2</v>
      </c>
      <c r="AB20" s="15">
        <v>2.3800000000000002E-2</v>
      </c>
      <c r="AC20" s="15">
        <v>2.3099999999999999E-2</v>
      </c>
      <c r="AD20" s="15">
        <v>2.6200000000000001E-2</v>
      </c>
      <c r="AE20" s="15">
        <v>1.23E-2</v>
      </c>
      <c r="AF20" s="15">
        <v>8.8000000000000005E-3</v>
      </c>
      <c r="AG20" s="15">
        <v>2.9499999999999998E-2</v>
      </c>
      <c r="AH20" s="15">
        <v>2.5899999999999999E-2</v>
      </c>
      <c r="AI20" s="15" t="s">
        <v>0</v>
      </c>
      <c r="AJ20" s="15">
        <v>0.68630000000000002</v>
      </c>
      <c r="AK20" s="15">
        <v>0.1104</v>
      </c>
      <c r="AL20" s="15">
        <v>0.106</v>
      </c>
      <c r="AM20" s="15">
        <v>9.35E-2</v>
      </c>
      <c r="AN20" s="15">
        <v>8.6199999999999999E-2</v>
      </c>
    </row>
    <row r="21" spans="1:40" ht="17.399999999999999" customHeight="1" x14ac:dyDescent="0.35">
      <c r="A21" s="13">
        <v>19</v>
      </c>
      <c r="B21" s="7" t="s">
        <v>52</v>
      </c>
      <c r="C21" s="9">
        <v>889900000000</v>
      </c>
      <c r="D21" s="9">
        <v>772092000000</v>
      </c>
      <c r="E21" s="9">
        <v>57247000000</v>
      </c>
      <c r="F21" s="9">
        <v>49207000000</v>
      </c>
      <c r="G21" s="14" t="s">
        <v>0</v>
      </c>
      <c r="H21" s="14" t="s">
        <v>0</v>
      </c>
      <c r="I21" s="9">
        <v>572370000000</v>
      </c>
      <c r="J21" s="9">
        <v>524383000000</v>
      </c>
      <c r="K21" s="9">
        <v>570794000000</v>
      </c>
      <c r="L21" s="9">
        <v>510079000000</v>
      </c>
      <c r="M21" s="9">
        <v>21071000000</v>
      </c>
      <c r="N21" s="9">
        <v>20054000000</v>
      </c>
      <c r="O21" s="9">
        <v>14616000000</v>
      </c>
      <c r="P21" s="9">
        <v>13810000000</v>
      </c>
      <c r="Q21" s="9">
        <v>7507000000</v>
      </c>
      <c r="R21" s="9">
        <v>7283000000</v>
      </c>
      <c r="S21" s="9">
        <v>7493000000</v>
      </c>
      <c r="T21" s="9">
        <v>7271000000</v>
      </c>
      <c r="U21" s="15">
        <v>0.45600000000000002</v>
      </c>
      <c r="V21" s="15">
        <v>0.44700000000000001</v>
      </c>
      <c r="W21" s="19">
        <v>2.72</v>
      </c>
      <c r="X21" s="19">
        <v>2.67</v>
      </c>
      <c r="Y21" s="15">
        <v>0.14000000000000001</v>
      </c>
      <c r="Z21" s="15">
        <v>0.154</v>
      </c>
      <c r="AA21" s="16" t="s">
        <v>0</v>
      </c>
      <c r="AB21" s="16" t="s">
        <v>0</v>
      </c>
      <c r="AC21" s="16">
        <v>2.0400000000000001E-2</v>
      </c>
      <c r="AD21" s="16">
        <v>2.1299999999999999E-2</v>
      </c>
      <c r="AE21" s="16" t="s">
        <v>0</v>
      </c>
      <c r="AF21" s="16" t="s">
        <v>0</v>
      </c>
      <c r="AG21" s="16" t="s">
        <v>0</v>
      </c>
      <c r="AH21" s="16" t="s">
        <v>0</v>
      </c>
      <c r="AI21" s="15" t="s">
        <v>0</v>
      </c>
      <c r="AJ21" s="15" t="s">
        <v>0</v>
      </c>
      <c r="AK21" s="15">
        <v>0.13300000000000001</v>
      </c>
      <c r="AL21" s="15">
        <v>0.127</v>
      </c>
      <c r="AM21" s="15">
        <v>0.113</v>
      </c>
      <c r="AN21" s="15">
        <v>0.107</v>
      </c>
    </row>
    <row r="22" spans="1:40" ht="17.399999999999999" customHeight="1" x14ac:dyDescent="0.35">
      <c r="A22" s="13">
        <v>20</v>
      </c>
      <c r="B22" s="7" t="s">
        <v>53</v>
      </c>
      <c r="C22" s="9">
        <v>805020239000</v>
      </c>
      <c r="D22" s="9">
        <v>573150181000</v>
      </c>
      <c r="E22" s="9">
        <v>52026524000</v>
      </c>
      <c r="F22" s="9">
        <v>32448913000</v>
      </c>
      <c r="G22" s="14">
        <v>14.01</v>
      </c>
      <c r="H22" s="14">
        <v>10.929486451866714</v>
      </c>
      <c r="I22" s="9">
        <v>251197549000</v>
      </c>
      <c r="J22" s="9">
        <v>174685206000</v>
      </c>
      <c r="K22" s="9">
        <v>504197106000</v>
      </c>
      <c r="L22" s="9">
        <v>368328882000</v>
      </c>
      <c r="M22" s="9">
        <v>22830482000</v>
      </c>
      <c r="N22" s="9">
        <v>15991534000</v>
      </c>
      <c r="O22" s="9">
        <v>18828679000</v>
      </c>
      <c r="P22" s="9">
        <v>13434681000</v>
      </c>
      <c r="Q22" s="9">
        <v>7065658000</v>
      </c>
      <c r="R22" s="9">
        <v>5656232000</v>
      </c>
      <c r="S22" s="9">
        <v>7000576000</v>
      </c>
      <c r="T22" s="9">
        <v>5608621000</v>
      </c>
      <c r="U22" s="15">
        <v>0.24099999999999999</v>
      </c>
      <c r="V22" s="15">
        <v>0.27910000000000001</v>
      </c>
      <c r="W22" s="14">
        <v>2.21</v>
      </c>
      <c r="X22" s="14">
        <v>1.89</v>
      </c>
      <c r="Y22" s="15">
        <v>0.1759</v>
      </c>
      <c r="Z22" s="15">
        <v>0.19</v>
      </c>
      <c r="AA22" s="15">
        <v>2.4400000000000002E-2</v>
      </c>
      <c r="AB22" s="15">
        <v>2.41E-2</v>
      </c>
      <c r="AC22" s="15">
        <v>2.6100000000000002E-2</v>
      </c>
      <c r="AD22" s="15">
        <v>2.5899999999999999E-2</v>
      </c>
      <c r="AE22" s="15">
        <v>8.3000000000000001E-3</v>
      </c>
      <c r="AF22" s="15">
        <v>9.4000000000000004E-3</v>
      </c>
      <c r="AG22" s="15">
        <v>3.5700000000000003E-2</v>
      </c>
      <c r="AH22" s="15">
        <v>3.0599999999999999E-2</v>
      </c>
      <c r="AI22" s="15">
        <v>0.49819999999999998</v>
      </c>
      <c r="AJ22" s="15">
        <v>0.47426420934321412</v>
      </c>
      <c r="AK22" s="15">
        <v>0.13109999999999999</v>
      </c>
      <c r="AL22" s="15">
        <v>0.12</v>
      </c>
      <c r="AM22" s="15">
        <v>0.10349999999999999</v>
      </c>
      <c r="AN22" s="15">
        <v>8.5900000000000004E-2</v>
      </c>
    </row>
    <row r="23" spans="1:40" ht="17.399999999999999" customHeight="1" x14ac:dyDescent="0.35">
      <c r="A23" s="13">
        <v>21</v>
      </c>
      <c r="B23" s="7" t="s">
        <v>54</v>
      </c>
      <c r="C23" s="9">
        <v>764235440000</v>
      </c>
      <c r="D23" s="9">
        <v>667147543000</v>
      </c>
      <c r="E23" s="9">
        <v>35556996000</v>
      </c>
      <c r="F23" s="9">
        <v>29496293000</v>
      </c>
      <c r="G23" s="19">
        <v>2.57</v>
      </c>
      <c r="H23" s="19">
        <v>2.13</v>
      </c>
      <c r="I23" s="9">
        <v>274576781000</v>
      </c>
      <c r="J23" s="9">
        <v>205361253000</v>
      </c>
      <c r="K23" s="9">
        <v>406266129000</v>
      </c>
      <c r="L23" s="9">
        <v>354729650000</v>
      </c>
      <c r="M23" s="9">
        <v>18479527000</v>
      </c>
      <c r="N23" s="9">
        <v>15572510000</v>
      </c>
      <c r="O23" s="9">
        <v>15427914000</v>
      </c>
      <c r="P23" s="9">
        <v>13432433000</v>
      </c>
      <c r="Q23" s="9">
        <v>5688512000</v>
      </c>
      <c r="R23" s="9">
        <v>5031271000</v>
      </c>
      <c r="S23" s="9">
        <v>5688512000</v>
      </c>
      <c r="T23" s="9">
        <v>5031271000</v>
      </c>
      <c r="U23" s="15">
        <v>0.33069999999999999</v>
      </c>
      <c r="V23" s="15">
        <v>0.34889999999999999</v>
      </c>
      <c r="W23" s="19">
        <v>0.41</v>
      </c>
      <c r="X23" s="19">
        <v>0.36</v>
      </c>
      <c r="Y23" s="15">
        <v>0.17510000000000001</v>
      </c>
      <c r="Z23" s="15">
        <v>0.18709999999999999</v>
      </c>
      <c r="AA23" s="15">
        <v>1.89E-2</v>
      </c>
      <c r="AB23" s="15">
        <v>0.02</v>
      </c>
      <c r="AC23" s="15">
        <v>2.1100000000000001E-2</v>
      </c>
      <c r="AD23" s="15">
        <v>2.2200000000000001E-2</v>
      </c>
      <c r="AE23" s="15">
        <v>1.35E-2</v>
      </c>
      <c r="AF23" s="15">
        <v>1.2E-2</v>
      </c>
      <c r="AG23" s="15">
        <v>2.7699999999999999E-2</v>
      </c>
      <c r="AH23" s="15">
        <v>2.46E-2</v>
      </c>
      <c r="AI23" s="15" t="s">
        <v>0</v>
      </c>
      <c r="AJ23" s="15" t="s">
        <v>0</v>
      </c>
      <c r="AK23" s="15">
        <v>0.11609999999999999</v>
      </c>
      <c r="AL23" s="15">
        <v>0.1109</v>
      </c>
      <c r="AM23" s="15">
        <v>7.7499999999999999E-2</v>
      </c>
      <c r="AN23" s="15">
        <v>8.6400000000000005E-2</v>
      </c>
    </row>
    <row r="24" spans="1:40" ht="17.399999999999999" customHeight="1" x14ac:dyDescent="0.35">
      <c r="A24" s="13">
        <v>22</v>
      </c>
      <c r="B24" s="7" t="s">
        <v>55</v>
      </c>
      <c r="C24" s="9">
        <v>716805215000</v>
      </c>
      <c r="D24" s="9">
        <v>618888990000</v>
      </c>
      <c r="E24" s="9">
        <v>46762793000</v>
      </c>
      <c r="F24" s="9">
        <v>41425950000</v>
      </c>
      <c r="G24" s="14">
        <v>5.0282573118279572</v>
      </c>
      <c r="H24" s="14">
        <v>4.4544032258064519</v>
      </c>
      <c r="I24" s="9">
        <v>268585699000</v>
      </c>
      <c r="J24" s="9">
        <v>242197910000</v>
      </c>
      <c r="K24" s="9">
        <v>470228193000</v>
      </c>
      <c r="L24" s="9">
        <v>409719844000</v>
      </c>
      <c r="M24" s="9">
        <v>21888992000</v>
      </c>
      <c r="N24" s="9">
        <v>19802437000</v>
      </c>
      <c r="O24" s="9">
        <v>20166479000</v>
      </c>
      <c r="P24" s="9">
        <v>18348716000</v>
      </c>
      <c r="Q24" s="9">
        <v>7227847000</v>
      </c>
      <c r="R24" s="9">
        <v>6813058000</v>
      </c>
      <c r="S24" s="9">
        <v>7223298000</v>
      </c>
      <c r="T24" s="9">
        <v>6828456000</v>
      </c>
      <c r="U24" s="15">
        <v>0.34689999999999999</v>
      </c>
      <c r="V24" s="15">
        <v>0.3574</v>
      </c>
      <c r="W24" s="14">
        <v>0.78</v>
      </c>
      <c r="X24" s="14">
        <v>0.73</v>
      </c>
      <c r="Y24" s="15">
        <v>0.158</v>
      </c>
      <c r="Z24" s="15">
        <v>0.1706</v>
      </c>
      <c r="AA24" s="15">
        <v>2.9899999999999999E-2</v>
      </c>
      <c r="AB24" s="15">
        <v>3.1399999999999997E-2</v>
      </c>
      <c r="AC24" s="15">
        <v>3.2000000000000001E-2</v>
      </c>
      <c r="AD24" s="15">
        <v>3.3700000000000001E-2</v>
      </c>
      <c r="AE24" s="15">
        <v>9.7999999999999997E-3</v>
      </c>
      <c r="AF24" s="15">
        <v>7.7999999999999996E-3</v>
      </c>
      <c r="AG24" s="15">
        <v>4.1099999999999998E-2</v>
      </c>
      <c r="AH24" s="15">
        <v>3.5799999999999998E-2</v>
      </c>
      <c r="AI24" s="15">
        <v>0.57118161564591685</v>
      </c>
      <c r="AJ24" s="15">
        <v>0.59113053357503476</v>
      </c>
      <c r="AK24" s="15">
        <v>0.12089999999999999</v>
      </c>
      <c r="AL24" s="15">
        <v>0.1245</v>
      </c>
      <c r="AM24" s="15">
        <v>9.8900000000000002E-2</v>
      </c>
      <c r="AN24" s="15">
        <v>0.1012</v>
      </c>
    </row>
    <row r="25" spans="1:40" ht="17.399999999999999" customHeight="1" x14ac:dyDescent="0.35">
      <c r="A25" s="13">
        <v>23</v>
      </c>
      <c r="B25" s="7" t="s">
        <v>56</v>
      </c>
      <c r="C25" s="9">
        <v>716464653000</v>
      </c>
      <c r="D25" s="9">
        <v>554112618000</v>
      </c>
      <c r="E25" s="9">
        <v>45001448000</v>
      </c>
      <c r="F25" s="9">
        <v>34091097000</v>
      </c>
      <c r="G25" s="14">
        <v>10.3</v>
      </c>
      <c r="H25" s="14">
        <v>8.74</v>
      </c>
      <c r="I25" s="9">
        <v>255688580000</v>
      </c>
      <c r="J25" s="9">
        <v>210062182000</v>
      </c>
      <c r="K25" s="9">
        <v>355685634000</v>
      </c>
      <c r="L25" s="9">
        <v>306531829000</v>
      </c>
      <c r="M25" s="9">
        <v>19516224000</v>
      </c>
      <c r="N25" s="9">
        <v>15356750000</v>
      </c>
      <c r="O25" s="9">
        <v>15616714000</v>
      </c>
      <c r="P25" s="9">
        <v>13354681000</v>
      </c>
      <c r="Q25" s="9">
        <v>6566991000</v>
      </c>
      <c r="R25" s="9">
        <v>5634130000</v>
      </c>
      <c r="S25" s="9">
        <v>6544333000</v>
      </c>
      <c r="T25" s="9">
        <v>5627466000</v>
      </c>
      <c r="U25" s="15">
        <v>0.34029999999999999</v>
      </c>
      <c r="V25" s="15">
        <v>0.32069999999999999</v>
      </c>
      <c r="W25" s="14">
        <v>1.68</v>
      </c>
      <c r="X25" s="14">
        <v>1.58</v>
      </c>
      <c r="Y25" s="15">
        <v>0.17680000000000001</v>
      </c>
      <c r="Z25" s="15">
        <v>0.19450000000000001</v>
      </c>
      <c r="AA25" s="15">
        <v>2.4E-2</v>
      </c>
      <c r="AB25" s="15">
        <v>2.5000000000000001E-2</v>
      </c>
      <c r="AC25" s="15">
        <v>2.3800000000000002E-2</v>
      </c>
      <c r="AD25" s="15">
        <v>2.5100000000000001E-2</v>
      </c>
      <c r="AE25" s="15">
        <v>9.1999999999999998E-3</v>
      </c>
      <c r="AF25" s="15">
        <v>8.8999999999999999E-3</v>
      </c>
      <c r="AG25" s="15">
        <v>2.8500000000000001E-2</v>
      </c>
      <c r="AH25" s="15">
        <v>2.53E-2</v>
      </c>
      <c r="AI25" s="15">
        <v>0.63729999999999998</v>
      </c>
      <c r="AJ25" s="15">
        <v>0.64119999999999999</v>
      </c>
      <c r="AK25" s="15">
        <v>0.13289999999999999</v>
      </c>
      <c r="AL25" s="15">
        <v>0.124</v>
      </c>
      <c r="AM25" s="15">
        <v>0.1012</v>
      </c>
      <c r="AN25" s="15">
        <v>0.1007</v>
      </c>
    </row>
    <row r="26" spans="1:40" ht="17.399999999999999" customHeight="1" x14ac:dyDescent="0.35">
      <c r="A26" s="13">
        <v>24</v>
      </c>
      <c r="B26" s="7" t="s">
        <v>57</v>
      </c>
      <c r="C26" s="9">
        <v>701628500000</v>
      </c>
      <c r="D26" s="9">
        <v>503370514000</v>
      </c>
      <c r="E26" s="9">
        <v>41268528000</v>
      </c>
      <c r="F26" s="9">
        <v>35699553000</v>
      </c>
      <c r="G26" s="19" t="s">
        <v>0</v>
      </c>
      <c r="H26" s="19" t="s">
        <v>0</v>
      </c>
      <c r="I26" s="9">
        <v>195460365000</v>
      </c>
      <c r="J26" s="9">
        <v>158644499000</v>
      </c>
      <c r="K26" s="9">
        <v>402379086000</v>
      </c>
      <c r="L26" s="9">
        <v>315943789000</v>
      </c>
      <c r="M26" s="9">
        <v>14184156000</v>
      </c>
      <c r="N26" s="9">
        <v>11204763000</v>
      </c>
      <c r="O26" s="9">
        <v>11948531000</v>
      </c>
      <c r="P26" s="9">
        <v>9901172000</v>
      </c>
      <c r="Q26" s="9">
        <v>6223827000</v>
      </c>
      <c r="R26" s="9">
        <v>5423838000</v>
      </c>
      <c r="S26" s="9">
        <v>6211334000</v>
      </c>
      <c r="T26" s="9">
        <v>5404933000</v>
      </c>
      <c r="U26" s="20">
        <v>0.19040000000000001</v>
      </c>
      <c r="V26" s="20">
        <v>0.19059999999999999</v>
      </c>
      <c r="W26" s="19">
        <v>1.07</v>
      </c>
      <c r="X26" s="19">
        <v>1.25</v>
      </c>
      <c r="Y26" s="15" t="s">
        <v>0</v>
      </c>
      <c r="Z26" s="15" t="s">
        <v>0</v>
      </c>
      <c r="AA26" s="15">
        <v>0.02</v>
      </c>
      <c r="AB26" s="15">
        <v>2.07E-2</v>
      </c>
      <c r="AC26" s="15">
        <v>2.1399999999999999E-2</v>
      </c>
      <c r="AD26" s="15">
        <v>2.3199999999999998E-2</v>
      </c>
      <c r="AE26" s="15">
        <v>4.1999999999999997E-3</v>
      </c>
      <c r="AF26" s="15">
        <v>4.4000000000000003E-3</v>
      </c>
      <c r="AG26" s="15" t="s">
        <v>0</v>
      </c>
      <c r="AH26" s="15" t="s">
        <v>0</v>
      </c>
      <c r="AI26" s="15">
        <v>0.48580000000000001</v>
      </c>
      <c r="AJ26" s="15">
        <v>0.50209999999999999</v>
      </c>
      <c r="AK26" s="15">
        <v>0.1303</v>
      </c>
      <c r="AL26" s="15">
        <v>0.1265</v>
      </c>
      <c r="AM26" s="15">
        <v>9.4200000000000006E-2</v>
      </c>
      <c r="AN26" s="15">
        <v>0.1104</v>
      </c>
    </row>
    <row r="27" spans="1:40" ht="17.399999999999999" customHeight="1" x14ac:dyDescent="0.35">
      <c r="A27" s="13">
        <v>25</v>
      </c>
      <c r="B27" s="8" t="s">
        <v>58</v>
      </c>
      <c r="C27" s="9">
        <v>644595934000</v>
      </c>
      <c r="D27" s="9">
        <v>634139698000</v>
      </c>
      <c r="E27" s="9">
        <v>30626647000</v>
      </c>
      <c r="F27" s="9">
        <v>26018720000</v>
      </c>
      <c r="G27" s="19">
        <v>3.06</v>
      </c>
      <c r="H27" s="19">
        <v>2.6</v>
      </c>
      <c r="I27" s="9">
        <v>177066639000</v>
      </c>
      <c r="J27" s="9">
        <v>154573571000</v>
      </c>
      <c r="K27" s="9">
        <v>409317226000</v>
      </c>
      <c r="L27" s="9">
        <v>391461547000</v>
      </c>
      <c r="M27" s="9">
        <v>10506801000</v>
      </c>
      <c r="N27" s="9">
        <v>11090188000</v>
      </c>
      <c r="O27" s="9">
        <v>8846630000</v>
      </c>
      <c r="P27" s="9">
        <v>10346910000</v>
      </c>
      <c r="Q27" s="9">
        <v>4297276000</v>
      </c>
      <c r="R27" s="9">
        <v>5319710000</v>
      </c>
      <c r="S27" s="9">
        <v>4285537000</v>
      </c>
      <c r="T27" s="9">
        <v>5356034000</v>
      </c>
      <c r="U27" s="15">
        <v>0.34870000000000001</v>
      </c>
      <c r="V27" s="15">
        <v>0.29920000000000002</v>
      </c>
      <c r="W27" s="19">
        <v>0.43</v>
      </c>
      <c r="X27" s="19">
        <v>0.53</v>
      </c>
      <c r="Y27" s="15">
        <v>0.14319999999999999</v>
      </c>
      <c r="Z27" s="15">
        <v>0.2157</v>
      </c>
      <c r="AA27" s="15">
        <v>1.2500000000000001E-2</v>
      </c>
      <c r="AB27" s="15">
        <v>1.8100000000000002E-2</v>
      </c>
      <c r="AC27" s="15">
        <v>1.41E-2</v>
      </c>
      <c r="AD27" s="15">
        <v>1.9699999999999999E-2</v>
      </c>
      <c r="AE27" s="15">
        <v>0.01</v>
      </c>
      <c r="AF27" s="15">
        <v>9.4999999999999998E-3</v>
      </c>
      <c r="AG27" s="15">
        <v>4.2200000000000001E-2</v>
      </c>
      <c r="AH27" s="15">
        <v>6.13E-2</v>
      </c>
      <c r="AI27" s="15">
        <v>0.43259999999999998</v>
      </c>
      <c r="AJ27" s="15">
        <v>0.39489999999999997</v>
      </c>
      <c r="AK27" s="15">
        <v>0.13950000000000001</v>
      </c>
      <c r="AL27" s="15">
        <v>0.15920000000000001</v>
      </c>
      <c r="AM27" s="15">
        <v>0.10730000000000001</v>
      </c>
      <c r="AN27" s="15">
        <v>0.1198</v>
      </c>
    </row>
    <row r="28" spans="1:40" ht="17.399999999999999" customHeight="1" x14ac:dyDescent="0.35">
      <c r="A28" s="13">
        <v>26</v>
      </c>
      <c r="B28" s="7" t="s">
        <v>59</v>
      </c>
      <c r="C28" s="9">
        <v>636130621000</v>
      </c>
      <c r="D28" s="9">
        <v>482764314000</v>
      </c>
      <c r="E28" s="9">
        <v>41159144000</v>
      </c>
      <c r="F28" s="9">
        <v>36374220000</v>
      </c>
      <c r="G28" s="19">
        <v>3.72</v>
      </c>
      <c r="H28" s="19">
        <v>3.29</v>
      </c>
      <c r="I28" s="9">
        <v>243434192000</v>
      </c>
      <c r="J28" s="9">
        <v>219396659000</v>
      </c>
      <c r="K28" s="9">
        <v>359224554000</v>
      </c>
      <c r="L28" s="9">
        <v>317870043000</v>
      </c>
      <c r="M28" s="9">
        <v>16977100000</v>
      </c>
      <c r="N28" s="9">
        <v>12748053000</v>
      </c>
      <c r="O28" s="9">
        <v>14843152000</v>
      </c>
      <c r="P28" s="9">
        <v>11422823000</v>
      </c>
      <c r="Q28" s="9">
        <v>6212074000</v>
      </c>
      <c r="R28" s="9">
        <v>5676358000</v>
      </c>
      <c r="S28" s="9">
        <v>6160661000</v>
      </c>
      <c r="T28" s="9">
        <v>5672735000</v>
      </c>
      <c r="U28" s="15">
        <v>0.32019999999999998</v>
      </c>
      <c r="V28" s="15">
        <v>0.33079999999999998</v>
      </c>
      <c r="W28" s="19">
        <v>0.56000000000000005</v>
      </c>
      <c r="X28" s="19">
        <v>0.51</v>
      </c>
      <c r="Y28" s="15">
        <v>0.15747064396982008</v>
      </c>
      <c r="Z28" s="15">
        <v>0.16639999999999999</v>
      </c>
      <c r="AA28" s="15">
        <v>2.52E-2</v>
      </c>
      <c r="AB28" s="15">
        <v>2.47E-2</v>
      </c>
      <c r="AC28" s="15">
        <v>2.7099999999999999E-2</v>
      </c>
      <c r="AD28" s="15">
        <v>2.7400000000000001E-2</v>
      </c>
      <c r="AE28" s="15">
        <v>9.7999999999999997E-3</v>
      </c>
      <c r="AF28" s="15">
        <v>8.3000000000000001E-3</v>
      </c>
      <c r="AG28" s="15">
        <v>2.47E-2</v>
      </c>
      <c r="AH28" s="15">
        <v>2.1299999999999999E-2</v>
      </c>
      <c r="AI28" s="15" t="s">
        <v>0</v>
      </c>
      <c r="AJ28" s="15" t="s">
        <v>0</v>
      </c>
      <c r="AK28" s="15">
        <v>0.13250000000000001</v>
      </c>
      <c r="AL28" s="15">
        <v>0.1341</v>
      </c>
      <c r="AM28" s="15">
        <v>9.8100000000000007E-2</v>
      </c>
      <c r="AN28" s="15">
        <v>0.11509999999999999</v>
      </c>
    </row>
    <row r="29" spans="1:40" ht="17.399999999999999" customHeight="1" x14ac:dyDescent="0.35">
      <c r="A29" s="13">
        <v>27</v>
      </c>
      <c r="B29" s="7" t="s">
        <v>60</v>
      </c>
      <c r="C29" s="9">
        <v>628282677000</v>
      </c>
      <c r="D29" s="9">
        <v>522946180000</v>
      </c>
      <c r="E29" s="9">
        <v>35756915000</v>
      </c>
      <c r="F29" s="9">
        <v>31498878000</v>
      </c>
      <c r="G29" s="19" t="s">
        <v>0</v>
      </c>
      <c r="H29" s="19" t="s">
        <v>0</v>
      </c>
      <c r="I29" s="9">
        <v>267816577000</v>
      </c>
      <c r="J29" s="9">
        <v>263993114000</v>
      </c>
      <c r="K29" s="9">
        <v>463418307000</v>
      </c>
      <c r="L29" s="9">
        <v>422053517000</v>
      </c>
      <c r="M29" s="9">
        <v>13267618000</v>
      </c>
      <c r="N29" s="9">
        <v>12948391000</v>
      </c>
      <c r="O29" s="9">
        <v>11963510000</v>
      </c>
      <c r="P29" s="9">
        <v>12179242000</v>
      </c>
      <c r="Q29" s="9">
        <v>5194753000</v>
      </c>
      <c r="R29" s="9">
        <v>5044851000</v>
      </c>
      <c r="S29" s="9">
        <v>5197541000</v>
      </c>
      <c r="T29" s="9">
        <v>5043408000</v>
      </c>
      <c r="U29" s="15">
        <v>0.38200000000000001</v>
      </c>
      <c r="V29" s="15">
        <v>0.3881</v>
      </c>
      <c r="W29" s="19" t="s">
        <v>0</v>
      </c>
      <c r="X29" s="19" t="s">
        <v>0</v>
      </c>
      <c r="Y29" s="15" t="s">
        <v>0</v>
      </c>
      <c r="Z29" s="15" t="s">
        <v>0</v>
      </c>
      <c r="AA29" s="15" t="s">
        <v>0</v>
      </c>
      <c r="AB29" s="15" t="s">
        <v>0</v>
      </c>
      <c r="AC29" s="15" t="s">
        <v>0</v>
      </c>
      <c r="AD29" s="15" t="s">
        <v>0</v>
      </c>
      <c r="AE29" s="15">
        <v>0.01</v>
      </c>
      <c r="AF29" s="15">
        <v>9.9000000000000008E-3</v>
      </c>
      <c r="AG29" s="15">
        <v>3.7100000000000001E-2</v>
      </c>
      <c r="AH29" s="15">
        <v>3.6900000000000002E-2</v>
      </c>
      <c r="AI29" s="15" t="s">
        <v>0</v>
      </c>
      <c r="AJ29" s="15" t="s">
        <v>0</v>
      </c>
      <c r="AK29" s="15">
        <v>0.12870000000000001</v>
      </c>
      <c r="AL29" s="15">
        <v>0.14199999999999999</v>
      </c>
      <c r="AM29" s="15">
        <v>0.11070000000000001</v>
      </c>
      <c r="AN29" s="15">
        <v>0.1157</v>
      </c>
    </row>
    <row r="30" spans="1:40" ht="17.399999999999999" customHeight="1" x14ac:dyDescent="0.35">
      <c r="A30" s="13">
        <v>28</v>
      </c>
      <c r="B30" s="7" t="s">
        <v>61</v>
      </c>
      <c r="C30" s="9">
        <v>587013544000</v>
      </c>
      <c r="D30" s="9">
        <v>485303181000</v>
      </c>
      <c r="E30" s="9">
        <v>41899976000</v>
      </c>
      <c r="F30" s="9">
        <v>36882791000</v>
      </c>
      <c r="G30" s="19">
        <v>8.3800000000000008</v>
      </c>
      <c r="H30" s="19">
        <v>7.38</v>
      </c>
      <c r="I30" s="9">
        <v>298591767000</v>
      </c>
      <c r="J30" s="9">
        <v>260453301000</v>
      </c>
      <c r="K30" s="9">
        <v>450368329000</v>
      </c>
      <c r="L30" s="9">
        <v>395673753000</v>
      </c>
      <c r="M30" s="9">
        <v>15284657000</v>
      </c>
      <c r="N30" s="9">
        <v>14151303000</v>
      </c>
      <c r="O30" s="9">
        <v>11684979000</v>
      </c>
      <c r="P30" s="9">
        <v>12271867000</v>
      </c>
      <c r="Q30" s="9">
        <v>5807440000</v>
      </c>
      <c r="R30" s="9">
        <v>5012995000</v>
      </c>
      <c r="S30" s="9">
        <v>5633520000</v>
      </c>
      <c r="T30" s="9">
        <v>4848224000</v>
      </c>
      <c r="U30" s="15">
        <v>0.35680000000000001</v>
      </c>
      <c r="V30" s="15">
        <v>0.3826</v>
      </c>
      <c r="W30" s="19">
        <v>1.1299999999999999</v>
      </c>
      <c r="X30" s="19">
        <v>0.97</v>
      </c>
      <c r="Y30" s="15">
        <v>0.14299999999999999</v>
      </c>
      <c r="Z30" s="15">
        <v>0.14099999999999999</v>
      </c>
      <c r="AA30" s="15" t="s">
        <v>0</v>
      </c>
      <c r="AB30" s="15" t="s">
        <v>0</v>
      </c>
      <c r="AC30" s="15" t="s">
        <v>0</v>
      </c>
      <c r="AD30" s="15" t="s">
        <v>0</v>
      </c>
      <c r="AE30" s="15">
        <v>1.38E-2</v>
      </c>
      <c r="AF30" s="15">
        <v>1.2800000000000001E-2</v>
      </c>
      <c r="AG30" s="15">
        <v>2.7900000000000001E-2</v>
      </c>
      <c r="AH30" s="15">
        <v>2.7199999999999998E-2</v>
      </c>
      <c r="AI30" s="15">
        <v>0.66490000000000005</v>
      </c>
      <c r="AJ30" s="15">
        <v>0.65849999999999997</v>
      </c>
      <c r="AK30" s="15">
        <v>0.125</v>
      </c>
      <c r="AL30" s="15">
        <v>0.13250000000000001</v>
      </c>
      <c r="AM30" s="15">
        <v>0.11360000000000001</v>
      </c>
      <c r="AN30" s="15">
        <v>0.121</v>
      </c>
    </row>
    <row r="31" spans="1:40" ht="17.399999999999999" customHeight="1" x14ac:dyDescent="0.35">
      <c r="A31" s="13">
        <v>29</v>
      </c>
      <c r="B31" s="7" t="s">
        <v>62</v>
      </c>
      <c r="C31" s="9">
        <v>582807200000</v>
      </c>
      <c r="D31" s="9">
        <v>466607619000</v>
      </c>
      <c r="E31" s="9">
        <v>33777946000</v>
      </c>
      <c r="F31" s="9">
        <v>30660606000</v>
      </c>
      <c r="G31" s="19">
        <v>4.1399999999999997</v>
      </c>
      <c r="H31" s="19">
        <v>3.76</v>
      </c>
      <c r="I31" s="9">
        <v>223659059000</v>
      </c>
      <c r="J31" s="9">
        <v>185981413000</v>
      </c>
      <c r="K31" s="9">
        <v>391061880000</v>
      </c>
      <c r="L31" s="9">
        <v>354438557000</v>
      </c>
      <c r="M31" s="9">
        <v>16073277000</v>
      </c>
      <c r="N31" s="9">
        <v>13893052000</v>
      </c>
      <c r="O31" s="9">
        <v>11947066000</v>
      </c>
      <c r="P31" s="9">
        <v>12086796000</v>
      </c>
      <c r="Q31" s="9">
        <v>5000340000</v>
      </c>
      <c r="R31" s="9">
        <v>5481395000</v>
      </c>
      <c r="S31" s="9">
        <v>5001016000</v>
      </c>
      <c r="T31" s="9">
        <v>5374690000</v>
      </c>
      <c r="U31" s="15">
        <v>0.28839999999999999</v>
      </c>
      <c r="V31" s="15">
        <v>0.31159999999999999</v>
      </c>
      <c r="W31" s="19">
        <v>0.61</v>
      </c>
      <c r="X31" s="19">
        <v>0.66</v>
      </c>
      <c r="Y31" s="15">
        <v>0.14649999999999999</v>
      </c>
      <c r="Z31" s="15">
        <v>0.18160000000000001</v>
      </c>
      <c r="AA31" s="15" t="s">
        <v>0</v>
      </c>
      <c r="AB31" s="15" t="s">
        <v>0</v>
      </c>
      <c r="AC31" s="15" t="s">
        <v>0</v>
      </c>
      <c r="AD31" s="15" t="s">
        <v>0</v>
      </c>
      <c r="AE31" s="15">
        <v>1.7999999999999999E-2</v>
      </c>
      <c r="AF31" s="15">
        <v>1.54E-2</v>
      </c>
      <c r="AG31" s="15" t="s">
        <v>0</v>
      </c>
      <c r="AH31" s="15" t="s">
        <v>0</v>
      </c>
      <c r="AI31" s="15" t="s">
        <v>0</v>
      </c>
      <c r="AJ31" s="15" t="s">
        <v>0</v>
      </c>
      <c r="AK31" s="15">
        <v>0.12759999999999999</v>
      </c>
      <c r="AL31" s="15">
        <v>0.14449999999999999</v>
      </c>
      <c r="AM31" s="15">
        <v>0.10290000000000001</v>
      </c>
      <c r="AN31" s="15">
        <v>0.11169999999999999</v>
      </c>
    </row>
    <row r="32" spans="1:40" ht="17.399999999999999" customHeight="1" x14ac:dyDescent="0.35">
      <c r="A32" s="13">
        <v>30</v>
      </c>
      <c r="B32" s="7" t="s">
        <v>63</v>
      </c>
      <c r="C32" s="9">
        <v>565667731000</v>
      </c>
      <c r="D32" s="9">
        <v>478859079000</v>
      </c>
      <c r="E32" s="9">
        <v>33023651000</v>
      </c>
      <c r="F32" s="9">
        <v>28672168000</v>
      </c>
      <c r="G32" s="19" t="s">
        <v>0</v>
      </c>
      <c r="H32" s="19" t="s">
        <v>0</v>
      </c>
      <c r="I32" s="9">
        <v>184603717000</v>
      </c>
      <c r="J32" s="9">
        <v>170918152000</v>
      </c>
      <c r="K32" s="9">
        <v>334691026000</v>
      </c>
      <c r="L32" s="9">
        <v>289467447000</v>
      </c>
      <c r="M32" s="9">
        <v>11921744000</v>
      </c>
      <c r="N32" s="9">
        <v>9940546000</v>
      </c>
      <c r="O32" s="9">
        <v>10679423000</v>
      </c>
      <c r="P32" s="9">
        <v>9148810000</v>
      </c>
      <c r="Q32" s="9">
        <v>4932383000</v>
      </c>
      <c r="R32" s="9">
        <v>4428961000</v>
      </c>
      <c r="S32" s="9">
        <v>4916440000</v>
      </c>
      <c r="T32" s="9">
        <v>4417231000</v>
      </c>
      <c r="U32" s="15">
        <v>0.22489999999999999</v>
      </c>
      <c r="V32" s="15">
        <v>0.23630000000000001</v>
      </c>
      <c r="W32" s="19">
        <v>0.96</v>
      </c>
      <c r="X32" s="19">
        <v>0.88</v>
      </c>
      <c r="Y32" s="15">
        <v>0.1588</v>
      </c>
      <c r="Z32" s="15">
        <v>0.1832</v>
      </c>
      <c r="AA32" s="15">
        <v>1.7399999999999999E-2</v>
      </c>
      <c r="AB32" s="15">
        <v>1.7299999999999999E-2</v>
      </c>
      <c r="AC32" s="15">
        <v>2.0799999999999999E-2</v>
      </c>
      <c r="AD32" s="15">
        <v>2.06E-2</v>
      </c>
      <c r="AE32" s="15">
        <v>1.34E-2</v>
      </c>
      <c r="AF32" s="15">
        <v>1.09E-2</v>
      </c>
      <c r="AG32" s="15">
        <v>2.7300000000000001E-2</v>
      </c>
      <c r="AH32" s="15">
        <v>2.6100000000000002E-2</v>
      </c>
      <c r="AI32" s="15">
        <v>0.55930000000000002</v>
      </c>
      <c r="AJ32" s="15">
        <v>0.58509999999999995</v>
      </c>
      <c r="AK32" s="15">
        <v>0.12230000000000001</v>
      </c>
      <c r="AL32" s="15">
        <v>0.12609999999999999</v>
      </c>
      <c r="AM32" s="15">
        <v>9.3299999999999994E-2</v>
      </c>
      <c r="AN32" s="15">
        <v>0.10639999999999999</v>
      </c>
    </row>
    <row r="33" spans="1:40" ht="17.399999999999999" customHeight="1" x14ac:dyDescent="0.35">
      <c r="A33" s="13">
        <v>31</v>
      </c>
      <c r="B33" s="7" t="s">
        <v>64</v>
      </c>
      <c r="C33" s="9">
        <v>545314565000</v>
      </c>
      <c r="D33" s="9">
        <v>418541235000</v>
      </c>
      <c r="E33" s="9">
        <v>31835281000</v>
      </c>
      <c r="F33" s="9">
        <v>26094648000</v>
      </c>
      <c r="G33" s="19" t="s">
        <v>0</v>
      </c>
      <c r="H33" s="19" t="s">
        <v>0</v>
      </c>
      <c r="I33" s="9">
        <v>215256312000</v>
      </c>
      <c r="J33" s="9">
        <v>196656754000</v>
      </c>
      <c r="K33" s="9">
        <v>312046513000</v>
      </c>
      <c r="L33" s="9">
        <v>279680558000</v>
      </c>
      <c r="M33" s="9">
        <v>12403939000</v>
      </c>
      <c r="N33" s="9">
        <v>11027122000</v>
      </c>
      <c r="O33" s="9">
        <v>11037416000</v>
      </c>
      <c r="P33" s="9">
        <v>9295571000</v>
      </c>
      <c r="Q33" s="9">
        <v>3705213000</v>
      </c>
      <c r="R33" s="9">
        <v>3511351000</v>
      </c>
      <c r="S33" s="9">
        <v>3704479000</v>
      </c>
      <c r="T33" s="9">
        <v>3506392000</v>
      </c>
      <c r="U33" s="15">
        <v>0.31530000000000002</v>
      </c>
      <c r="V33" s="15">
        <v>0.309</v>
      </c>
      <c r="W33" s="19">
        <v>1.64</v>
      </c>
      <c r="X33" s="19">
        <v>1.75</v>
      </c>
      <c r="Y33" s="15">
        <v>0.12839999999999999</v>
      </c>
      <c r="Z33" s="15">
        <v>0.15670000000000001</v>
      </c>
      <c r="AA33" s="15">
        <v>2.0400000000000001E-2</v>
      </c>
      <c r="AB33" s="15">
        <v>2.2200000000000001E-2</v>
      </c>
      <c r="AC33" s="15">
        <v>2.2499999999999999E-2</v>
      </c>
      <c r="AD33" s="15">
        <v>2.47E-2</v>
      </c>
      <c r="AE33" s="15">
        <v>1.3599999999999999E-2</v>
      </c>
      <c r="AF33" s="15">
        <v>1.2E-2</v>
      </c>
      <c r="AG33" s="15">
        <v>2.64E-2</v>
      </c>
      <c r="AH33" s="15">
        <v>2.35E-2</v>
      </c>
      <c r="AI33" s="15">
        <v>0.60860000000000003</v>
      </c>
      <c r="AJ33" s="15">
        <v>0.65500000000000003</v>
      </c>
      <c r="AK33" s="15">
        <v>0.11700000000000001</v>
      </c>
      <c r="AL33" s="15">
        <v>0.1212</v>
      </c>
      <c r="AM33" s="15">
        <v>9.4500000000000001E-2</v>
      </c>
      <c r="AN33" s="15">
        <v>9.1899999999999996E-2</v>
      </c>
    </row>
    <row r="34" spans="1:40" ht="17.399999999999999" customHeight="1" x14ac:dyDescent="0.35">
      <c r="A34" s="13">
        <v>32</v>
      </c>
      <c r="B34" s="7" t="s">
        <v>65</v>
      </c>
      <c r="C34" s="9">
        <v>459204689507</v>
      </c>
      <c r="D34" s="9">
        <v>348940893910</v>
      </c>
      <c r="E34" s="9">
        <v>25380727262</v>
      </c>
      <c r="F34" s="9">
        <v>15446092172</v>
      </c>
      <c r="G34" s="19">
        <v>3.97</v>
      </c>
      <c r="H34" s="19">
        <v>3.37</v>
      </c>
      <c r="I34" s="9">
        <v>153591008540</v>
      </c>
      <c r="J34" s="9">
        <v>111373539795</v>
      </c>
      <c r="K34" s="9">
        <v>310342154619</v>
      </c>
      <c r="L34" s="9">
        <v>224185215704</v>
      </c>
      <c r="M34" s="9">
        <v>8589096665</v>
      </c>
      <c r="N34" s="9">
        <v>5604431440</v>
      </c>
      <c r="O34" s="9">
        <v>7911369236</v>
      </c>
      <c r="P34" s="9">
        <v>4511242905</v>
      </c>
      <c r="Q34" s="9">
        <v>3318370513</v>
      </c>
      <c r="R34" s="9">
        <v>2227580021</v>
      </c>
      <c r="S34" s="9">
        <v>3318370513</v>
      </c>
      <c r="T34" s="9">
        <v>2227580021</v>
      </c>
      <c r="U34" s="15">
        <v>0.22520000000000001</v>
      </c>
      <c r="V34" s="15">
        <v>0.27300000000000002</v>
      </c>
      <c r="W34" s="19">
        <v>0.52</v>
      </c>
      <c r="X34" s="19">
        <v>0.49</v>
      </c>
      <c r="Y34" s="15">
        <v>0.16259999999999999</v>
      </c>
      <c r="Z34" s="15">
        <v>0.16869999999999999</v>
      </c>
      <c r="AA34" s="15" t="s">
        <v>0</v>
      </c>
      <c r="AB34" s="15" t="s">
        <v>0</v>
      </c>
      <c r="AC34" s="15" t="s">
        <v>0</v>
      </c>
      <c r="AD34" s="15" t="s">
        <v>0</v>
      </c>
      <c r="AE34" s="15">
        <v>5.5999999999999999E-3</v>
      </c>
      <c r="AF34" s="15">
        <v>4.5999999999999999E-3</v>
      </c>
      <c r="AG34" s="15">
        <v>2.2100000000000002E-2</v>
      </c>
      <c r="AH34" s="15">
        <v>1.9E-2</v>
      </c>
      <c r="AI34" s="15">
        <v>0.48520000000000002</v>
      </c>
      <c r="AJ34" s="15">
        <v>0.48149999999999998</v>
      </c>
      <c r="AK34" s="15">
        <v>0.11550000000000001</v>
      </c>
      <c r="AL34" s="15">
        <v>0.106</v>
      </c>
      <c r="AM34" s="15">
        <v>9.5899999999999999E-2</v>
      </c>
      <c r="AN34" s="15">
        <v>8.1699999999999995E-2</v>
      </c>
    </row>
    <row r="35" spans="1:40" ht="17.399999999999999" customHeight="1" x14ac:dyDescent="0.35">
      <c r="A35" s="13">
        <v>33</v>
      </c>
      <c r="B35" s="8" t="s">
        <v>66</v>
      </c>
      <c r="C35" s="9">
        <v>444851268000</v>
      </c>
      <c r="D35" s="9">
        <v>343641618000</v>
      </c>
      <c r="E35" s="9">
        <v>33099601000</v>
      </c>
      <c r="F35" s="9">
        <v>29530275000</v>
      </c>
      <c r="G35" s="19">
        <v>3.01</v>
      </c>
      <c r="H35" s="19">
        <v>2.69</v>
      </c>
      <c r="I35" s="9">
        <v>148674825000</v>
      </c>
      <c r="J35" s="9">
        <v>123930335000</v>
      </c>
      <c r="K35" s="9">
        <v>306817669000</v>
      </c>
      <c r="L35" s="9">
        <v>233793794000</v>
      </c>
      <c r="M35" s="9">
        <v>11945363000</v>
      </c>
      <c r="N35" s="9">
        <v>10252768000</v>
      </c>
      <c r="O35" s="9">
        <v>9632939000</v>
      </c>
      <c r="P35" s="9">
        <v>8397617000</v>
      </c>
      <c r="Q35" s="9">
        <v>4509600000</v>
      </c>
      <c r="R35" s="9">
        <v>3840772000</v>
      </c>
      <c r="S35" s="9">
        <v>4457607000</v>
      </c>
      <c r="T35" s="9">
        <v>3806554000</v>
      </c>
      <c r="U35" s="15">
        <v>0.3175</v>
      </c>
      <c r="V35" s="15">
        <v>0.35039999999999999</v>
      </c>
      <c r="W35" s="19">
        <v>0.41</v>
      </c>
      <c r="X35" s="19">
        <v>0.37</v>
      </c>
      <c r="Y35" s="15" t="s">
        <v>0</v>
      </c>
      <c r="Z35" s="15" t="s">
        <v>0</v>
      </c>
      <c r="AA35" s="15">
        <v>2.47E-2</v>
      </c>
      <c r="AB35" s="15">
        <v>2.4899999999999999E-2</v>
      </c>
      <c r="AC35" s="15">
        <v>2.6800000000000001E-2</v>
      </c>
      <c r="AD35" s="15">
        <v>2.7099999999999999E-2</v>
      </c>
      <c r="AE35" s="15">
        <v>1.4E-2</v>
      </c>
      <c r="AF35" s="15">
        <v>1.1299999999999999E-2</v>
      </c>
      <c r="AG35" s="15" t="s">
        <v>0</v>
      </c>
      <c r="AH35" s="15" t="s">
        <v>0</v>
      </c>
      <c r="AI35" s="15">
        <v>0.48459999999999998</v>
      </c>
      <c r="AJ35" s="15">
        <v>0.53010000000000002</v>
      </c>
      <c r="AK35" s="15">
        <v>0.1164</v>
      </c>
      <c r="AL35" s="15">
        <v>0.1464</v>
      </c>
      <c r="AM35" s="15">
        <v>0.1114</v>
      </c>
      <c r="AN35" s="15">
        <v>0.1394</v>
      </c>
    </row>
    <row r="36" spans="1:40" ht="17.399999999999999" customHeight="1" x14ac:dyDescent="0.35">
      <c r="A36" s="13">
        <v>34</v>
      </c>
      <c r="B36" s="7" t="s">
        <v>67</v>
      </c>
      <c r="C36" s="21">
        <v>415192338150.5</v>
      </c>
      <c r="D36" s="21">
        <v>330880461281.52002</v>
      </c>
      <c r="E36" s="21">
        <v>19812667300</v>
      </c>
      <c r="F36" s="21">
        <v>17635263880</v>
      </c>
      <c r="G36" s="22">
        <v>2.39</v>
      </c>
      <c r="H36" s="22">
        <v>2.12</v>
      </c>
      <c r="I36" s="21">
        <v>135631000000</v>
      </c>
      <c r="J36" s="21">
        <v>109510959540</v>
      </c>
      <c r="K36" s="21">
        <v>250367600424.89999</v>
      </c>
      <c r="L36" s="21">
        <v>205204084910.81</v>
      </c>
      <c r="M36" s="21">
        <v>7123876327.0500002</v>
      </c>
      <c r="N36" s="21">
        <v>6637080433.9399996</v>
      </c>
      <c r="O36" s="21">
        <v>6045340827.7399998</v>
      </c>
      <c r="P36" s="21">
        <v>5731881682.6999998</v>
      </c>
      <c r="Q36" s="21">
        <v>3162415733.3499999</v>
      </c>
      <c r="R36" s="21">
        <v>3515120322.5599999</v>
      </c>
      <c r="S36" s="21" t="s">
        <v>0</v>
      </c>
      <c r="T36" s="21" t="s">
        <v>0</v>
      </c>
      <c r="U36" s="23">
        <v>0.25919999999999999</v>
      </c>
      <c r="V36" s="23">
        <v>0.24</v>
      </c>
      <c r="W36" s="22">
        <v>0.38</v>
      </c>
      <c r="X36" s="22">
        <v>0.42</v>
      </c>
      <c r="Y36" s="23">
        <v>0.16889999999999999</v>
      </c>
      <c r="Z36" s="23">
        <v>0.21479999999999999</v>
      </c>
      <c r="AA36" s="23" t="s">
        <v>0</v>
      </c>
      <c r="AB36" s="23" t="s">
        <v>0</v>
      </c>
      <c r="AC36" s="23" t="s">
        <v>0</v>
      </c>
      <c r="AD36" s="23" t="s">
        <v>0</v>
      </c>
      <c r="AE36" s="23">
        <v>8.9999999999999993E-3</v>
      </c>
      <c r="AF36" s="23">
        <v>3.0000000000000001E-3</v>
      </c>
      <c r="AG36" s="23" t="s">
        <v>0</v>
      </c>
      <c r="AH36" s="23" t="s">
        <v>0</v>
      </c>
      <c r="AI36" s="15" t="s">
        <v>0</v>
      </c>
      <c r="AJ36" s="23">
        <v>0.54779999999999995</v>
      </c>
      <c r="AK36" s="23">
        <v>0.10680000000000001</v>
      </c>
      <c r="AL36" s="23">
        <v>0.1154</v>
      </c>
      <c r="AM36" s="23">
        <v>0.10340000000000001</v>
      </c>
      <c r="AN36" s="23">
        <v>0.11020000000000001</v>
      </c>
    </row>
    <row r="37" spans="1:40" ht="17.399999999999999" customHeight="1" x14ac:dyDescent="0.35">
      <c r="A37" s="13">
        <v>35</v>
      </c>
      <c r="B37" s="7" t="s">
        <v>68</v>
      </c>
      <c r="C37" s="9">
        <v>389654508761</v>
      </c>
      <c r="D37" s="9">
        <v>425764002076</v>
      </c>
      <c r="E37" s="9">
        <v>41467941358</v>
      </c>
      <c r="F37" s="9">
        <v>35783465071</v>
      </c>
      <c r="G37" s="19" t="s">
        <v>0</v>
      </c>
      <c r="H37" s="19" t="s">
        <v>0</v>
      </c>
      <c r="I37" s="9">
        <v>171981389220</v>
      </c>
      <c r="J37" s="9">
        <v>174758494015</v>
      </c>
      <c r="K37" s="9">
        <v>227416497748</v>
      </c>
      <c r="L37" s="9">
        <v>226628036831</v>
      </c>
      <c r="M37" s="9">
        <v>11767627110</v>
      </c>
      <c r="N37" s="9">
        <v>10991583619</v>
      </c>
      <c r="O37" s="9">
        <v>8067434527</v>
      </c>
      <c r="P37" s="9">
        <v>8517712514</v>
      </c>
      <c r="Q37" s="9">
        <v>5377039792</v>
      </c>
      <c r="R37" s="9">
        <v>4014281789</v>
      </c>
      <c r="S37" s="9">
        <v>5377039792</v>
      </c>
      <c r="T37" s="9">
        <v>4014281789</v>
      </c>
      <c r="U37" s="15" t="s">
        <v>0</v>
      </c>
      <c r="V37" s="15" t="s">
        <v>0</v>
      </c>
      <c r="W37" s="19" t="s">
        <v>0</v>
      </c>
      <c r="X37" s="19" t="s">
        <v>0</v>
      </c>
      <c r="Y37" s="15" t="s">
        <v>0</v>
      </c>
      <c r="Z37" s="15" t="s">
        <v>0</v>
      </c>
      <c r="AA37" s="15" t="s">
        <v>0</v>
      </c>
      <c r="AB37" s="15" t="s">
        <v>0</v>
      </c>
      <c r="AC37" s="15" t="s">
        <v>0</v>
      </c>
      <c r="AD37" s="15" t="s">
        <v>0</v>
      </c>
      <c r="AE37" s="15" t="s">
        <v>0</v>
      </c>
      <c r="AF37" s="15" t="s">
        <v>0</v>
      </c>
      <c r="AG37" s="15" t="s">
        <v>0</v>
      </c>
      <c r="AH37" s="15" t="s">
        <v>0</v>
      </c>
      <c r="AI37" s="15" t="s">
        <v>0</v>
      </c>
      <c r="AJ37" s="15" t="s">
        <v>0</v>
      </c>
      <c r="AK37" s="15">
        <v>0.18</v>
      </c>
      <c r="AL37" s="15">
        <v>0.158</v>
      </c>
      <c r="AM37" s="15">
        <v>0.17599999999999999</v>
      </c>
      <c r="AN37" s="15">
        <v>0.154</v>
      </c>
    </row>
    <row r="38" spans="1:40" ht="17.399999999999999" customHeight="1" x14ac:dyDescent="0.35">
      <c r="A38" s="13">
        <v>36</v>
      </c>
      <c r="B38" s="7" t="s">
        <v>69</v>
      </c>
      <c r="C38" s="9">
        <v>361659913000</v>
      </c>
      <c r="D38" s="9">
        <v>250692720000</v>
      </c>
      <c r="E38" s="9">
        <v>25598461000</v>
      </c>
      <c r="F38" s="9">
        <v>15658315000</v>
      </c>
      <c r="G38" s="19" t="s">
        <v>0</v>
      </c>
      <c r="H38" s="19" t="s">
        <v>0</v>
      </c>
      <c r="I38" s="9">
        <v>101174410000</v>
      </c>
      <c r="J38" s="9">
        <v>88799260000</v>
      </c>
      <c r="K38" s="9">
        <v>170178722000</v>
      </c>
      <c r="L38" s="9">
        <v>119402997000</v>
      </c>
      <c r="M38" s="9">
        <v>11517384000</v>
      </c>
      <c r="N38" s="9">
        <v>5794609000</v>
      </c>
      <c r="O38" s="9">
        <v>10804313000</v>
      </c>
      <c r="P38" s="9">
        <v>5628423000</v>
      </c>
      <c r="Q38" s="9">
        <v>4908056000</v>
      </c>
      <c r="R38" s="9">
        <v>2123177000</v>
      </c>
      <c r="S38" s="9">
        <v>4898761000</v>
      </c>
      <c r="T38" s="9">
        <v>2115715000</v>
      </c>
      <c r="U38" s="15">
        <v>0.188</v>
      </c>
      <c r="V38" s="15">
        <v>0.31259999999999999</v>
      </c>
      <c r="W38" s="19">
        <v>1.0900000000000001</v>
      </c>
      <c r="X38" s="19">
        <v>0.54</v>
      </c>
      <c r="Y38" s="15" t="s">
        <v>0</v>
      </c>
      <c r="Z38" s="15" t="s">
        <v>0</v>
      </c>
      <c r="AA38" s="15">
        <v>3.2899999999999999E-2</v>
      </c>
      <c r="AB38" s="15">
        <v>2.4299999999999999E-2</v>
      </c>
      <c r="AC38" s="15">
        <v>3.5099999999999999E-2</v>
      </c>
      <c r="AD38" s="15">
        <v>2.63E-2</v>
      </c>
      <c r="AE38" s="15">
        <v>1.03E-2</v>
      </c>
      <c r="AF38" s="15">
        <v>9.9000000000000008E-3</v>
      </c>
      <c r="AG38" s="15" t="s">
        <v>0</v>
      </c>
      <c r="AH38" s="15" t="s">
        <v>0</v>
      </c>
      <c r="AI38" s="15">
        <v>0.47439999999999999</v>
      </c>
      <c r="AJ38" s="15">
        <v>0.55700000000000005</v>
      </c>
      <c r="AK38" s="15">
        <v>0.105</v>
      </c>
      <c r="AL38" s="15">
        <v>0.1045</v>
      </c>
      <c r="AM38" s="15">
        <v>8.9700000000000002E-2</v>
      </c>
      <c r="AN38" s="15">
        <v>8.6400000000000005E-2</v>
      </c>
    </row>
    <row r="39" spans="1:40" ht="17.399999999999999" customHeight="1" x14ac:dyDescent="0.35">
      <c r="A39" s="13">
        <v>37</v>
      </c>
      <c r="B39" s="8" t="s">
        <v>70</v>
      </c>
      <c r="C39" s="9">
        <v>357533625617</v>
      </c>
      <c r="D39" s="9">
        <v>283783199647</v>
      </c>
      <c r="E39" s="9">
        <v>20083314389</v>
      </c>
      <c r="F39" s="9">
        <v>17861327803</v>
      </c>
      <c r="G39" s="19">
        <v>2.84</v>
      </c>
      <c r="H39" s="19">
        <v>2.5299999999999998</v>
      </c>
      <c r="I39" s="9">
        <v>159198845000</v>
      </c>
      <c r="J39" s="9">
        <v>141728722000</v>
      </c>
      <c r="K39" s="9">
        <v>232257460756</v>
      </c>
      <c r="L39" s="9">
        <v>208788837032</v>
      </c>
      <c r="M39" s="9">
        <v>8712978923</v>
      </c>
      <c r="N39" s="9">
        <v>8957317558</v>
      </c>
      <c r="O39" s="9">
        <v>4184918276</v>
      </c>
      <c r="P39" s="9">
        <v>4812780936</v>
      </c>
      <c r="Q39" s="9">
        <v>2638147897</v>
      </c>
      <c r="R39" s="9">
        <v>2699936617</v>
      </c>
      <c r="S39" s="9">
        <v>2586300829</v>
      </c>
      <c r="T39" s="9">
        <v>2663783359</v>
      </c>
      <c r="U39" s="15">
        <v>0.40939999999999999</v>
      </c>
      <c r="V39" s="15">
        <v>0.3735</v>
      </c>
      <c r="W39" s="19">
        <v>0.36599999999999999</v>
      </c>
      <c r="X39" s="19">
        <v>0.377</v>
      </c>
      <c r="Y39" s="15">
        <v>0.1363</v>
      </c>
      <c r="Z39" s="15">
        <v>0.1598</v>
      </c>
      <c r="AA39" s="15" t="s">
        <v>0</v>
      </c>
      <c r="AB39" s="15" t="s">
        <v>0</v>
      </c>
      <c r="AC39" s="15" t="s">
        <v>0</v>
      </c>
      <c r="AD39" s="15" t="s">
        <v>0</v>
      </c>
      <c r="AE39" s="15">
        <v>1.4999999999999999E-2</v>
      </c>
      <c r="AF39" s="15">
        <v>1.0699999999999999E-2</v>
      </c>
      <c r="AG39" s="15">
        <v>2.8299999999999999E-2</v>
      </c>
      <c r="AH39" s="15">
        <v>3.0800000000000001E-2</v>
      </c>
      <c r="AI39" s="15">
        <v>0.68610000000000004</v>
      </c>
      <c r="AJ39" s="15">
        <v>0.67979999999999996</v>
      </c>
      <c r="AK39" s="15">
        <v>0.105</v>
      </c>
      <c r="AL39" s="15">
        <v>9.69E-2</v>
      </c>
      <c r="AM39" s="15">
        <v>8.2000000000000003E-2</v>
      </c>
      <c r="AN39" s="15">
        <v>7.8200000000000006E-2</v>
      </c>
    </row>
    <row r="40" spans="1:40" ht="17.399999999999999" customHeight="1" x14ac:dyDescent="0.35">
      <c r="A40" s="13">
        <v>38</v>
      </c>
      <c r="B40" s="8" t="s">
        <v>71</v>
      </c>
      <c r="C40" s="9">
        <v>352595340000</v>
      </c>
      <c r="D40" s="9">
        <v>312864725000</v>
      </c>
      <c r="E40" s="9">
        <v>25509776000</v>
      </c>
      <c r="F40" s="9">
        <v>21821011000</v>
      </c>
      <c r="G40" s="19" t="s">
        <v>0</v>
      </c>
      <c r="H40" s="19" t="s">
        <v>0</v>
      </c>
      <c r="I40" s="9">
        <v>121776225000</v>
      </c>
      <c r="J40" s="9">
        <v>94805594000</v>
      </c>
      <c r="K40" s="9">
        <v>177612954000</v>
      </c>
      <c r="L40" s="9">
        <v>169525744000</v>
      </c>
      <c r="M40" s="9">
        <v>11150380000</v>
      </c>
      <c r="N40" s="9">
        <v>9452136000</v>
      </c>
      <c r="O40" s="9">
        <v>8672832000</v>
      </c>
      <c r="P40" s="9">
        <v>7798854000</v>
      </c>
      <c r="Q40" s="9">
        <v>3417925000</v>
      </c>
      <c r="R40" s="9">
        <v>2886459000</v>
      </c>
      <c r="S40" s="9">
        <v>3325004000</v>
      </c>
      <c r="T40" s="9">
        <v>2807104000</v>
      </c>
      <c r="U40" s="15">
        <v>0.41830000000000001</v>
      </c>
      <c r="V40" s="15">
        <v>0.43190000000000001</v>
      </c>
      <c r="W40" s="19">
        <v>0.77</v>
      </c>
      <c r="X40" s="19">
        <v>0.72</v>
      </c>
      <c r="Y40" s="15">
        <v>0.14050000000000001</v>
      </c>
      <c r="Z40" s="15">
        <v>0.1381</v>
      </c>
      <c r="AA40" s="15" t="s">
        <v>0</v>
      </c>
      <c r="AB40" s="15" t="s">
        <v>0</v>
      </c>
      <c r="AC40" s="15" t="s">
        <v>0</v>
      </c>
      <c r="AD40" s="15" t="s">
        <v>0</v>
      </c>
      <c r="AE40" s="15">
        <v>1.41E-2</v>
      </c>
      <c r="AF40" s="15">
        <v>1.37E-2</v>
      </c>
      <c r="AG40" s="15" t="s">
        <v>0</v>
      </c>
      <c r="AH40" s="15" t="s">
        <v>0</v>
      </c>
      <c r="AI40" s="15">
        <v>0.68559999999999999</v>
      </c>
      <c r="AJ40" s="15">
        <v>0.55920000000000003</v>
      </c>
      <c r="AK40" s="15">
        <v>0.1222</v>
      </c>
      <c r="AL40" s="15">
        <v>0.1119</v>
      </c>
      <c r="AM40" s="15">
        <v>9.3399999999999997E-2</v>
      </c>
      <c r="AN40" s="15">
        <v>0.10589999999999999</v>
      </c>
    </row>
    <row r="41" spans="1:40" ht="17.399999999999999" customHeight="1" x14ac:dyDescent="0.35">
      <c r="A41" s="13">
        <v>39</v>
      </c>
      <c r="B41" s="8" t="s">
        <v>72</v>
      </c>
      <c r="C41" s="9">
        <v>321445339000</v>
      </c>
      <c r="D41" s="9">
        <v>300229738000</v>
      </c>
      <c r="E41" s="9">
        <v>20211078000</v>
      </c>
      <c r="F41" s="9">
        <v>18136280000</v>
      </c>
      <c r="G41" s="19" t="s">
        <v>0</v>
      </c>
      <c r="H41" s="19" t="s">
        <v>0</v>
      </c>
      <c r="I41" s="9">
        <v>134407747000</v>
      </c>
      <c r="J41" s="9">
        <v>124889579000</v>
      </c>
      <c r="K41" s="9">
        <v>240646720000</v>
      </c>
      <c r="L41" s="9">
        <v>219554974000</v>
      </c>
      <c r="M41" s="9">
        <v>8958755000</v>
      </c>
      <c r="N41" s="9">
        <v>9131291000</v>
      </c>
      <c r="O41" s="9">
        <v>7965289000</v>
      </c>
      <c r="P41" s="9">
        <v>8370123000</v>
      </c>
      <c r="Q41" s="9">
        <v>2821182000</v>
      </c>
      <c r="R41" s="9">
        <v>3552348000</v>
      </c>
      <c r="S41" s="9">
        <v>2816190000</v>
      </c>
      <c r="T41" s="9">
        <v>3548142000</v>
      </c>
      <c r="U41" s="15">
        <v>0.27750000000000002</v>
      </c>
      <c r="V41" s="15">
        <v>0.28760000000000002</v>
      </c>
      <c r="W41" s="19">
        <v>0.87</v>
      </c>
      <c r="X41" s="19">
        <v>1.0900000000000001</v>
      </c>
      <c r="Y41" s="15">
        <v>0.1469</v>
      </c>
      <c r="Z41" s="15">
        <v>0.2132</v>
      </c>
      <c r="AA41" s="15" t="s">
        <v>0</v>
      </c>
      <c r="AB41" s="15" t="s">
        <v>0</v>
      </c>
      <c r="AC41" s="15" t="s">
        <v>0</v>
      </c>
      <c r="AD41" s="15" t="s">
        <v>0</v>
      </c>
      <c r="AE41" s="15">
        <v>2.35E-2</v>
      </c>
      <c r="AF41" s="15">
        <v>1.1900000000000001E-2</v>
      </c>
      <c r="AG41" s="15" t="s">
        <v>0</v>
      </c>
      <c r="AH41" s="15" t="s">
        <v>0</v>
      </c>
      <c r="AI41" s="15">
        <v>0.55869999999999997</v>
      </c>
      <c r="AJ41" s="15">
        <v>0.5696</v>
      </c>
      <c r="AK41" s="15">
        <v>0.1595</v>
      </c>
      <c r="AL41" s="15">
        <v>0.12690000000000001</v>
      </c>
      <c r="AM41" s="15">
        <v>0.1113</v>
      </c>
      <c r="AN41" s="15">
        <v>0.1045</v>
      </c>
    </row>
    <row r="42" spans="1:40" ht="17.399999999999999" customHeight="1" x14ac:dyDescent="0.35">
      <c r="A42" s="13">
        <v>40</v>
      </c>
      <c r="B42" s="7" t="s">
        <v>73</v>
      </c>
      <c r="C42" s="9">
        <v>319807987000</v>
      </c>
      <c r="D42" s="9">
        <v>274531145000</v>
      </c>
      <c r="E42" s="9">
        <v>21292995000</v>
      </c>
      <c r="F42" s="9">
        <v>15903023000</v>
      </c>
      <c r="G42" s="19">
        <v>6.81</v>
      </c>
      <c r="H42" s="19">
        <v>5.88</v>
      </c>
      <c r="I42" s="9">
        <v>124769386000</v>
      </c>
      <c r="J42" s="9">
        <v>106448851000</v>
      </c>
      <c r="K42" s="9">
        <v>199298705000</v>
      </c>
      <c r="L42" s="9">
        <v>167932436000</v>
      </c>
      <c r="M42" s="9">
        <v>8592581000</v>
      </c>
      <c r="N42" s="9">
        <v>7483110000</v>
      </c>
      <c r="O42" s="9">
        <v>7002073000</v>
      </c>
      <c r="P42" s="9">
        <v>6231698000</v>
      </c>
      <c r="Q42" s="9">
        <v>3170061000</v>
      </c>
      <c r="R42" s="9">
        <v>2827143000</v>
      </c>
      <c r="S42" s="9">
        <v>3170061000</v>
      </c>
      <c r="T42" s="9">
        <v>2827143000</v>
      </c>
      <c r="U42" s="15">
        <v>0.30690000000000001</v>
      </c>
      <c r="V42" s="15">
        <v>0.31019999999999998</v>
      </c>
      <c r="W42" s="19">
        <v>1.17</v>
      </c>
      <c r="X42" s="19">
        <v>1.05</v>
      </c>
      <c r="Y42" s="15" t="s">
        <v>0</v>
      </c>
      <c r="Z42" s="15" t="s">
        <v>0</v>
      </c>
      <c r="AA42" s="15">
        <v>2.29E-2</v>
      </c>
      <c r="AB42" s="15">
        <v>2.5600000000000001E-2</v>
      </c>
      <c r="AC42" s="15">
        <v>2.52E-2</v>
      </c>
      <c r="AD42" s="15">
        <v>2.81E-2</v>
      </c>
      <c r="AE42" s="15">
        <v>9.7000000000000003E-3</v>
      </c>
      <c r="AF42" s="15">
        <v>6.8999999999999999E-3</v>
      </c>
      <c r="AG42" s="15" t="s">
        <v>0</v>
      </c>
      <c r="AH42" s="15" t="s">
        <v>0</v>
      </c>
      <c r="AI42" s="15">
        <v>0.62604213108158435</v>
      </c>
      <c r="AJ42" s="15">
        <v>0.63387903811506674</v>
      </c>
      <c r="AK42" s="15">
        <v>0.1163</v>
      </c>
      <c r="AL42" s="15">
        <v>0.11</v>
      </c>
      <c r="AM42" s="15">
        <v>0.10489999999999999</v>
      </c>
      <c r="AN42" s="15">
        <v>9.6299999999999997E-2</v>
      </c>
    </row>
    <row r="43" spans="1:40" ht="17.399999999999999" customHeight="1" x14ac:dyDescent="0.35">
      <c r="A43" s="13">
        <v>41</v>
      </c>
      <c r="B43" s="7" t="s">
        <v>74</v>
      </c>
      <c r="C43" s="9">
        <v>306147171177</v>
      </c>
      <c r="D43" s="9">
        <v>207069453356</v>
      </c>
      <c r="E43" s="9">
        <v>32596325018</v>
      </c>
      <c r="F43" s="9">
        <v>27180205921</v>
      </c>
      <c r="G43" s="19">
        <v>1.99</v>
      </c>
      <c r="H43" s="19">
        <v>1.79</v>
      </c>
      <c r="I43" s="9">
        <v>136996289400</v>
      </c>
      <c r="J43" s="9">
        <v>111080875700</v>
      </c>
      <c r="K43" s="9">
        <v>205370353808</v>
      </c>
      <c r="L43" s="9">
        <v>163732687231</v>
      </c>
      <c r="M43" s="9">
        <v>11002088439</v>
      </c>
      <c r="N43" s="9">
        <v>9399698600</v>
      </c>
      <c r="O43" s="9">
        <v>10269395617</v>
      </c>
      <c r="P43" s="9">
        <v>8959607938.9799995</v>
      </c>
      <c r="Q43" s="9">
        <v>3130093753</v>
      </c>
      <c r="R43" s="9">
        <v>2613299100</v>
      </c>
      <c r="S43" s="9">
        <v>3080351355</v>
      </c>
      <c r="T43" s="9">
        <v>2555351621.9400001</v>
      </c>
      <c r="U43" s="15">
        <v>0.39539999999999997</v>
      </c>
      <c r="V43" s="15">
        <v>0.37530000000000002</v>
      </c>
      <c r="W43" s="19" t="s">
        <v>0</v>
      </c>
      <c r="X43" s="19" t="s">
        <v>0</v>
      </c>
      <c r="Y43" s="15">
        <v>0.10299999999999999</v>
      </c>
      <c r="Z43" s="15">
        <v>0.1174</v>
      </c>
      <c r="AA43" s="15" t="s">
        <v>0</v>
      </c>
      <c r="AB43" s="15" t="s">
        <v>0</v>
      </c>
      <c r="AC43" s="15" t="s">
        <v>0</v>
      </c>
      <c r="AD43" s="15" t="s">
        <v>0</v>
      </c>
      <c r="AE43" s="15">
        <v>1.9E-2</v>
      </c>
      <c r="AF43" s="15">
        <v>1.8200000000000001E-2</v>
      </c>
      <c r="AG43" s="15">
        <v>4.1119716918186833E-2</v>
      </c>
      <c r="AH43" s="15">
        <v>4.1627466434530525E-2</v>
      </c>
      <c r="AI43" s="15">
        <v>0.66710000000000003</v>
      </c>
      <c r="AJ43" s="15">
        <v>0.6784</v>
      </c>
      <c r="AK43" s="15">
        <v>0.16400000000000001</v>
      </c>
      <c r="AL43" s="15">
        <v>0.1958</v>
      </c>
      <c r="AM43" s="15">
        <v>0.15279999999999999</v>
      </c>
      <c r="AN43" s="15">
        <v>0.1847</v>
      </c>
    </row>
    <row r="44" spans="1:40" ht="17.399999999999999" customHeight="1" x14ac:dyDescent="0.35">
      <c r="A44" s="13">
        <v>42</v>
      </c>
      <c r="B44" s="8" t="s">
        <v>75</v>
      </c>
      <c r="C44" s="9">
        <v>299625509800</v>
      </c>
      <c r="D44" s="9">
        <v>258230886300</v>
      </c>
      <c r="E44" s="9">
        <v>21307203000</v>
      </c>
      <c r="F44" s="9">
        <v>18176928500</v>
      </c>
      <c r="G44" s="19" t="s">
        <v>0</v>
      </c>
      <c r="H44" s="19" t="s">
        <v>0</v>
      </c>
      <c r="I44" s="9">
        <v>119709000000</v>
      </c>
      <c r="J44" s="9">
        <v>106795000000</v>
      </c>
      <c r="K44" s="9">
        <v>181652061000</v>
      </c>
      <c r="L44" s="9">
        <v>172151325799.99997</v>
      </c>
      <c r="M44" s="9">
        <v>9009261900</v>
      </c>
      <c r="N44" s="9">
        <v>7924720000</v>
      </c>
      <c r="O44" s="9">
        <v>7504136100</v>
      </c>
      <c r="P44" s="9">
        <v>6843830100</v>
      </c>
      <c r="Q44" s="9">
        <v>3819125800</v>
      </c>
      <c r="R44" s="9">
        <v>3371541900</v>
      </c>
      <c r="S44" s="9" t="s">
        <v>0</v>
      </c>
      <c r="T44" s="9" t="s">
        <v>0</v>
      </c>
      <c r="U44" s="15" t="s">
        <v>0</v>
      </c>
      <c r="V44" s="15" t="s">
        <v>0</v>
      </c>
      <c r="W44" s="19" t="s">
        <v>0</v>
      </c>
      <c r="X44" s="19" t="s">
        <v>0</v>
      </c>
      <c r="Y44" s="15" t="s">
        <v>0</v>
      </c>
      <c r="Z44" s="15" t="s">
        <v>0</v>
      </c>
      <c r="AA44" s="15" t="s">
        <v>0</v>
      </c>
      <c r="AB44" s="15" t="s">
        <v>0</v>
      </c>
      <c r="AC44" s="15" t="s">
        <v>0</v>
      </c>
      <c r="AD44" s="15" t="s">
        <v>0</v>
      </c>
      <c r="AE44" s="15">
        <v>1.2999999999999999E-2</v>
      </c>
      <c r="AF44" s="15">
        <v>9.5999999999999992E-3</v>
      </c>
      <c r="AG44" s="15" t="s">
        <v>0</v>
      </c>
      <c r="AH44" s="15" t="s">
        <v>0</v>
      </c>
      <c r="AI44" s="15" t="s">
        <v>0</v>
      </c>
      <c r="AJ44" s="15" t="s">
        <v>0</v>
      </c>
      <c r="AK44" s="15">
        <v>0.12889999999999999</v>
      </c>
      <c r="AL44" s="15">
        <v>0.13059999999999999</v>
      </c>
      <c r="AM44" s="15" t="s">
        <v>0</v>
      </c>
      <c r="AN44" s="15" t="s">
        <v>0</v>
      </c>
    </row>
    <row r="45" spans="1:40" ht="17.399999999999999" customHeight="1" x14ac:dyDescent="0.35">
      <c r="A45" s="13">
        <v>43</v>
      </c>
      <c r="B45" s="7" t="s">
        <v>76</v>
      </c>
      <c r="C45" s="9">
        <v>290178574728</v>
      </c>
      <c r="D45" s="9">
        <v>278299088912</v>
      </c>
      <c r="E45" s="9">
        <v>22884525222</v>
      </c>
      <c r="F45" s="9">
        <v>20567549456</v>
      </c>
      <c r="G45" s="19">
        <v>3.11</v>
      </c>
      <c r="H45" s="19">
        <v>2.79</v>
      </c>
      <c r="I45" s="9">
        <v>88303950000</v>
      </c>
      <c r="J45" s="9">
        <v>73063130000</v>
      </c>
      <c r="K45" s="9">
        <v>141106410815</v>
      </c>
      <c r="L45" s="9">
        <v>113102826833</v>
      </c>
      <c r="M45" s="9">
        <v>6242082755</v>
      </c>
      <c r="N45" s="9">
        <v>7384143988</v>
      </c>
      <c r="O45" s="9">
        <v>5324123759</v>
      </c>
      <c r="P45" s="9">
        <v>6215642537</v>
      </c>
      <c r="Q45" s="9">
        <v>2956605338</v>
      </c>
      <c r="R45" s="9">
        <v>2937081842</v>
      </c>
      <c r="S45" s="9">
        <v>2939310057</v>
      </c>
      <c r="T45" s="9">
        <v>2925010858</v>
      </c>
      <c r="U45" s="15">
        <v>0.26579999999999998</v>
      </c>
      <c r="V45" s="15">
        <v>0.18010000000000001</v>
      </c>
      <c r="W45" s="19">
        <v>0.4</v>
      </c>
      <c r="X45" s="19">
        <v>0.4</v>
      </c>
      <c r="Y45" s="15">
        <v>0.13350000000000001</v>
      </c>
      <c r="Z45" s="15">
        <v>0.15090000000000001</v>
      </c>
      <c r="AA45" s="15">
        <v>1.66E-2</v>
      </c>
      <c r="AB45" s="15">
        <v>2.1700000000000001E-2</v>
      </c>
      <c r="AC45" s="15">
        <v>1.9E-2</v>
      </c>
      <c r="AD45" s="15">
        <v>2.4199999999999999E-2</v>
      </c>
      <c r="AE45" s="15">
        <v>1.15E-2</v>
      </c>
      <c r="AF45" s="15">
        <v>8.8000000000000005E-3</v>
      </c>
      <c r="AG45" s="15" t="s">
        <v>0</v>
      </c>
      <c r="AH45" s="15" t="s">
        <v>0</v>
      </c>
      <c r="AI45" s="15" t="s">
        <v>0</v>
      </c>
      <c r="AJ45" s="15" t="s">
        <v>0</v>
      </c>
      <c r="AK45" s="15">
        <v>0.1419</v>
      </c>
      <c r="AL45" s="15">
        <v>0.1221</v>
      </c>
      <c r="AM45" s="15">
        <v>0.13070000000000001</v>
      </c>
      <c r="AN45" s="15">
        <v>0.1106</v>
      </c>
    </row>
    <row r="46" spans="1:40" ht="17.399999999999999" customHeight="1" x14ac:dyDescent="0.35">
      <c r="A46" s="13">
        <v>44</v>
      </c>
      <c r="B46" s="7" t="s">
        <v>77</v>
      </c>
      <c r="C46" s="9">
        <v>285420467000</v>
      </c>
      <c r="D46" s="9">
        <v>216685066000</v>
      </c>
      <c r="E46" s="9">
        <v>17643526000</v>
      </c>
      <c r="F46" s="9">
        <v>13108581000</v>
      </c>
      <c r="G46" s="19">
        <v>5.8</v>
      </c>
      <c r="H46" s="19">
        <v>5.09</v>
      </c>
      <c r="I46" s="9">
        <v>91053465000</v>
      </c>
      <c r="J46" s="9">
        <v>71526125000</v>
      </c>
      <c r="K46" s="9">
        <v>196984612000</v>
      </c>
      <c r="L46" s="9">
        <v>159591445000</v>
      </c>
      <c r="M46" s="9">
        <v>8395552000</v>
      </c>
      <c r="N46" s="9">
        <v>6416089000</v>
      </c>
      <c r="O46" s="9">
        <v>7286550000</v>
      </c>
      <c r="P46" s="9">
        <v>5873541000</v>
      </c>
      <c r="Q46" s="9">
        <v>2766733000</v>
      </c>
      <c r="R46" s="9">
        <v>2411680000</v>
      </c>
      <c r="S46" s="9">
        <v>2730638000</v>
      </c>
      <c r="T46" s="9">
        <v>2410849000</v>
      </c>
      <c r="U46" s="15">
        <v>0.30580000000000002</v>
      </c>
      <c r="V46" s="15" t="s">
        <v>0</v>
      </c>
      <c r="W46" s="19">
        <v>1</v>
      </c>
      <c r="X46" s="19">
        <v>1.07</v>
      </c>
      <c r="Y46" s="15">
        <v>0.1888</v>
      </c>
      <c r="Z46" s="15">
        <v>0.23499999999999999</v>
      </c>
      <c r="AA46" s="15" t="s">
        <v>0</v>
      </c>
      <c r="AB46" s="15" t="s">
        <v>0</v>
      </c>
      <c r="AC46" s="15" t="s">
        <v>0</v>
      </c>
      <c r="AD46" s="15" t="s">
        <v>0</v>
      </c>
      <c r="AE46" s="15">
        <v>1.03E-2</v>
      </c>
      <c r="AF46" s="15">
        <v>1.06E-2</v>
      </c>
      <c r="AG46" s="15" t="s">
        <v>0</v>
      </c>
      <c r="AH46" s="15" t="s">
        <v>0</v>
      </c>
      <c r="AI46" s="15">
        <v>0.46789999999999998</v>
      </c>
      <c r="AJ46" s="15">
        <v>0.47060000000000002</v>
      </c>
      <c r="AK46" s="15">
        <v>0.12189999999999999</v>
      </c>
      <c r="AL46" s="15">
        <v>0.1227</v>
      </c>
      <c r="AM46" s="15">
        <v>0.1065</v>
      </c>
      <c r="AN46" s="15">
        <v>0.1052</v>
      </c>
    </row>
    <row r="47" spans="1:40" ht="17.399999999999999" customHeight="1" x14ac:dyDescent="0.35">
      <c r="A47" s="13">
        <v>45</v>
      </c>
      <c r="B47" s="7" t="s">
        <v>78</v>
      </c>
      <c r="C47" s="9">
        <v>282534968000</v>
      </c>
      <c r="D47" s="9">
        <v>249140871000</v>
      </c>
      <c r="E47" s="9">
        <v>21744037000</v>
      </c>
      <c r="F47" s="9">
        <v>19941181000</v>
      </c>
      <c r="G47" s="19" t="s">
        <v>0</v>
      </c>
      <c r="H47" s="19" t="s">
        <v>0</v>
      </c>
      <c r="I47" s="9">
        <v>169869738000</v>
      </c>
      <c r="J47" s="9">
        <v>150720146000</v>
      </c>
      <c r="K47" s="9">
        <v>220683709000</v>
      </c>
      <c r="L47" s="9">
        <v>188929559000</v>
      </c>
      <c r="M47" s="9">
        <v>5831013000</v>
      </c>
      <c r="N47" s="9">
        <v>6005927000</v>
      </c>
      <c r="O47" s="9">
        <v>3420309000</v>
      </c>
      <c r="P47" s="9">
        <v>4156668000</v>
      </c>
      <c r="Q47" s="9">
        <v>2168207000</v>
      </c>
      <c r="R47" s="9">
        <v>2801145000</v>
      </c>
      <c r="S47" s="9">
        <v>2168207000</v>
      </c>
      <c r="T47" s="9">
        <v>2801145000</v>
      </c>
      <c r="U47" s="15">
        <v>0.44</v>
      </c>
      <c r="V47" s="15">
        <v>0.40899999999999997</v>
      </c>
      <c r="W47" s="19" t="s">
        <v>0</v>
      </c>
      <c r="X47" s="19" t="s">
        <v>0</v>
      </c>
      <c r="Y47" s="15">
        <v>0.10199999999999999</v>
      </c>
      <c r="Z47" s="15">
        <v>0.14899999999999999</v>
      </c>
      <c r="AA47" s="15" t="s">
        <v>0</v>
      </c>
      <c r="AB47" s="15" t="s">
        <v>0</v>
      </c>
      <c r="AC47" s="15" t="s">
        <v>0</v>
      </c>
      <c r="AD47" s="15" t="s">
        <v>0</v>
      </c>
      <c r="AE47" s="15" t="s">
        <v>0</v>
      </c>
      <c r="AF47" s="15" t="s">
        <v>0</v>
      </c>
      <c r="AG47" s="15" t="s">
        <v>0</v>
      </c>
      <c r="AH47" s="15" t="s">
        <v>0</v>
      </c>
      <c r="AI47" s="15">
        <v>0.73499999999999999</v>
      </c>
      <c r="AJ47" s="15">
        <v>0.74199999999999999</v>
      </c>
      <c r="AK47" s="15">
        <v>0.16500000000000001</v>
      </c>
      <c r="AL47" s="15">
        <v>0.17299999999999999</v>
      </c>
      <c r="AM47" s="15">
        <v>0.11700000000000001</v>
      </c>
      <c r="AN47" s="15">
        <v>0.11799999999999999</v>
      </c>
    </row>
    <row r="48" spans="1:40" ht="17.399999999999999" customHeight="1" x14ac:dyDescent="0.35">
      <c r="A48" s="13">
        <v>46</v>
      </c>
      <c r="B48" s="7" t="s">
        <v>79</v>
      </c>
      <c r="C48" s="9">
        <v>265623089000</v>
      </c>
      <c r="D48" s="9">
        <v>204289209000</v>
      </c>
      <c r="E48" s="9">
        <v>17794840000</v>
      </c>
      <c r="F48" s="9">
        <v>11405578000</v>
      </c>
      <c r="G48" s="19" t="s">
        <v>0</v>
      </c>
      <c r="H48" s="19" t="s">
        <v>0</v>
      </c>
      <c r="I48" s="9">
        <v>94293726000</v>
      </c>
      <c r="J48" s="9">
        <v>77986114000</v>
      </c>
      <c r="K48" s="9">
        <v>169195471000</v>
      </c>
      <c r="L48" s="9">
        <v>132561375000</v>
      </c>
      <c r="M48" s="9">
        <v>7861251000</v>
      </c>
      <c r="N48" s="9">
        <v>5504399000</v>
      </c>
      <c r="O48" s="9">
        <v>6906512000</v>
      </c>
      <c r="P48" s="9">
        <v>5284051000</v>
      </c>
      <c r="Q48" s="9">
        <v>3355670000</v>
      </c>
      <c r="R48" s="9">
        <v>2463083000</v>
      </c>
      <c r="S48" s="9">
        <v>3356371000</v>
      </c>
      <c r="T48" s="9">
        <v>2463083000</v>
      </c>
      <c r="U48" s="15">
        <v>0.23269999999999999</v>
      </c>
      <c r="V48" s="15">
        <v>0.2772</v>
      </c>
      <c r="W48" s="19">
        <v>0.85</v>
      </c>
      <c r="X48" s="19">
        <v>0.62</v>
      </c>
      <c r="Y48" s="15">
        <v>0.22989999999999999</v>
      </c>
      <c r="Z48" s="15">
        <v>0.23519999999999999</v>
      </c>
      <c r="AA48" s="15">
        <v>2.9499999999999998E-2</v>
      </c>
      <c r="AB48" s="15">
        <v>3.0700000000000002E-2</v>
      </c>
      <c r="AC48" s="15">
        <v>3.1199999999999999E-2</v>
      </c>
      <c r="AD48" s="15">
        <v>3.3099999999999997E-2</v>
      </c>
      <c r="AE48" s="15">
        <v>1.0999999999999999E-2</v>
      </c>
      <c r="AF48" s="15">
        <v>7.4999999999999997E-3</v>
      </c>
      <c r="AG48" s="15">
        <v>2.8500000000000001E-2</v>
      </c>
      <c r="AH48" s="15">
        <v>2.2599999999999999E-2</v>
      </c>
      <c r="AI48" s="15">
        <v>0.55730644232196969</v>
      </c>
      <c r="AJ48" s="15">
        <v>0.58830193938468123</v>
      </c>
      <c r="AK48" s="15">
        <v>0.122</v>
      </c>
      <c r="AL48" s="15">
        <v>0.11119999999999999</v>
      </c>
      <c r="AM48" s="15">
        <v>0.1009</v>
      </c>
      <c r="AN48" s="15">
        <v>8.6599999999999996E-2</v>
      </c>
    </row>
    <row r="49" spans="1:40" ht="17.399999999999999" customHeight="1" x14ac:dyDescent="0.35">
      <c r="A49" s="13">
        <v>47</v>
      </c>
      <c r="B49" s="8" t="s">
        <v>80</v>
      </c>
      <c r="C49" s="9">
        <v>255959454202.54999</v>
      </c>
      <c r="D49" s="9">
        <v>225952229158.82001</v>
      </c>
      <c r="E49" s="9">
        <v>19768764511.099998</v>
      </c>
      <c r="F49" s="9">
        <v>17131044318.030001</v>
      </c>
      <c r="G49" s="19">
        <v>2.64</v>
      </c>
      <c r="H49" s="19">
        <v>2.27</v>
      </c>
      <c r="I49" s="9">
        <v>124796519256.14</v>
      </c>
      <c r="J49" s="9">
        <v>115784341608.83</v>
      </c>
      <c r="K49" s="9">
        <v>179577143621.57999</v>
      </c>
      <c r="L49" s="9">
        <v>176810724910.69</v>
      </c>
      <c r="M49" s="9">
        <v>8415239350.2200003</v>
      </c>
      <c r="N49" s="9">
        <v>7542736540.3699999</v>
      </c>
      <c r="O49" s="9">
        <v>3699555656.0799999</v>
      </c>
      <c r="P49" s="9">
        <v>4320300448.0600004</v>
      </c>
      <c r="Q49" s="9">
        <v>2634648641.1500001</v>
      </c>
      <c r="R49" s="9">
        <v>2448485022.0900002</v>
      </c>
      <c r="S49" s="9">
        <v>2597996628.8099999</v>
      </c>
      <c r="T49" s="9">
        <v>2379198500.5500002</v>
      </c>
      <c r="U49" s="15">
        <v>0.30030000000000001</v>
      </c>
      <c r="V49" s="15">
        <v>0.3276</v>
      </c>
      <c r="W49" s="19">
        <v>0.35</v>
      </c>
      <c r="X49" s="19">
        <v>0.33</v>
      </c>
      <c r="Y49" s="15">
        <v>0.14080000000000001</v>
      </c>
      <c r="Z49" s="15">
        <v>0.1517</v>
      </c>
      <c r="AA49" s="15" t="s">
        <v>0</v>
      </c>
      <c r="AB49" s="15" t="s">
        <v>0</v>
      </c>
      <c r="AC49" s="15" t="s">
        <v>0</v>
      </c>
      <c r="AD49" s="15" t="s">
        <v>0</v>
      </c>
      <c r="AE49" s="15">
        <v>2.47E-2</v>
      </c>
      <c r="AF49" s="15">
        <v>2.2800000000000001E-2</v>
      </c>
      <c r="AG49" s="15">
        <v>4.07E-2</v>
      </c>
      <c r="AH49" s="15">
        <v>3.9100000000000003E-2</v>
      </c>
      <c r="AI49" s="15">
        <v>0.69269999999999998</v>
      </c>
      <c r="AJ49" s="15">
        <v>0.65480000000000005</v>
      </c>
      <c r="AK49" s="15">
        <v>0.14380000000000001</v>
      </c>
      <c r="AL49" s="15">
        <v>0.13730000000000001</v>
      </c>
      <c r="AM49" s="15">
        <v>0.11210000000000001</v>
      </c>
      <c r="AN49" s="15">
        <v>0.1043</v>
      </c>
    </row>
    <row r="50" spans="1:40" ht="17.399999999999999" customHeight="1" x14ac:dyDescent="0.35">
      <c r="A50" s="13">
        <v>48</v>
      </c>
      <c r="B50" s="8" t="s">
        <v>81</v>
      </c>
      <c r="C50" s="9">
        <v>244359569000</v>
      </c>
      <c r="D50" s="9">
        <v>259099967000</v>
      </c>
      <c r="E50" s="9">
        <v>18472121000</v>
      </c>
      <c r="F50" s="9">
        <v>13214437000</v>
      </c>
      <c r="G50" s="19">
        <v>3.28</v>
      </c>
      <c r="H50" s="19">
        <v>3.22</v>
      </c>
      <c r="I50" s="9">
        <v>137640936000</v>
      </c>
      <c r="J50" s="9">
        <v>131424902000</v>
      </c>
      <c r="K50" s="9">
        <v>177124504000</v>
      </c>
      <c r="L50" s="9">
        <v>197880977000</v>
      </c>
      <c r="M50" s="9">
        <v>5563849000</v>
      </c>
      <c r="N50" s="9">
        <v>7404399000</v>
      </c>
      <c r="O50" s="9">
        <v>4902778000</v>
      </c>
      <c r="P50" s="9">
        <v>6508444000</v>
      </c>
      <c r="Q50" s="9">
        <v>128539000</v>
      </c>
      <c r="R50" s="9">
        <v>477385000</v>
      </c>
      <c r="S50" s="9">
        <v>128539000</v>
      </c>
      <c r="T50" s="9">
        <v>477385000</v>
      </c>
      <c r="U50" s="15">
        <v>0.46960000000000002</v>
      </c>
      <c r="V50" s="15">
        <v>0.38190000000000002</v>
      </c>
      <c r="W50" s="19">
        <v>0.03</v>
      </c>
      <c r="X50" s="19">
        <v>0.12</v>
      </c>
      <c r="Y50" s="15" t="s">
        <v>0</v>
      </c>
      <c r="Z50" s="15" t="s">
        <v>0</v>
      </c>
      <c r="AA50" s="15" t="s">
        <v>0</v>
      </c>
      <c r="AB50" s="15" t="s">
        <v>0</v>
      </c>
      <c r="AC50" s="15" t="s">
        <v>0</v>
      </c>
      <c r="AD50" s="15" t="s">
        <v>0</v>
      </c>
      <c r="AE50" s="15">
        <v>3.8899999999999997E-2</v>
      </c>
      <c r="AF50" s="15">
        <v>5.5899999999999998E-2</v>
      </c>
      <c r="AG50" s="15">
        <v>3.8899999999999997E-2</v>
      </c>
      <c r="AH50" s="15">
        <v>5.2200000000000003E-2</v>
      </c>
      <c r="AI50" s="15" t="s">
        <v>0</v>
      </c>
      <c r="AJ50" s="15" t="s">
        <v>0</v>
      </c>
      <c r="AK50" s="15">
        <v>0.105</v>
      </c>
      <c r="AL50" s="15">
        <v>6.9000000000000006E-2</v>
      </c>
      <c r="AM50" s="15">
        <v>0.105</v>
      </c>
      <c r="AN50" s="15">
        <v>6.9000000000000006E-2</v>
      </c>
    </row>
    <row r="51" spans="1:40" ht="17.399999999999999" customHeight="1" x14ac:dyDescent="0.35">
      <c r="A51" s="13">
        <v>49</v>
      </c>
      <c r="B51" s="8" t="s">
        <v>82</v>
      </c>
      <c r="C51" s="9">
        <v>238196550000</v>
      </c>
      <c r="D51" s="9">
        <v>156099533000</v>
      </c>
      <c r="E51" s="9">
        <v>13954060000</v>
      </c>
      <c r="F51" s="9">
        <v>10549504000</v>
      </c>
      <c r="G51" s="19">
        <v>7.76</v>
      </c>
      <c r="H51" s="19">
        <v>5.87</v>
      </c>
      <c r="I51" s="9">
        <v>83174241000</v>
      </c>
      <c r="J51" s="9">
        <v>70070899000</v>
      </c>
      <c r="K51" s="9">
        <v>180987014000</v>
      </c>
      <c r="L51" s="9">
        <v>130451820000</v>
      </c>
      <c r="M51" s="9">
        <v>7705192000</v>
      </c>
      <c r="N51" s="9">
        <v>5742986000</v>
      </c>
      <c r="O51" s="9">
        <v>6826049000</v>
      </c>
      <c r="P51" s="9">
        <v>5216300000</v>
      </c>
      <c r="Q51" s="9">
        <v>3239921000</v>
      </c>
      <c r="R51" s="9">
        <v>2447359000</v>
      </c>
      <c r="S51" s="9">
        <v>3221807000</v>
      </c>
      <c r="T51" s="9">
        <v>2435736000</v>
      </c>
      <c r="U51" s="15">
        <v>0.26429999999999998</v>
      </c>
      <c r="V51" s="15">
        <v>0.27189999999999998</v>
      </c>
      <c r="W51" s="19">
        <v>1.79</v>
      </c>
      <c r="X51" s="19">
        <v>1.35</v>
      </c>
      <c r="Y51" s="15">
        <v>0.26369999999999999</v>
      </c>
      <c r="Z51" s="15">
        <v>0.26440000000000002</v>
      </c>
      <c r="AA51" s="15" t="s">
        <v>0</v>
      </c>
      <c r="AB51" s="15" t="s">
        <v>0</v>
      </c>
      <c r="AC51" s="15" t="s">
        <v>0</v>
      </c>
      <c r="AD51" s="15" t="s">
        <v>0</v>
      </c>
      <c r="AE51" s="15">
        <v>1.4800000000000001E-2</v>
      </c>
      <c r="AF51" s="15">
        <v>8.0999999999999996E-3</v>
      </c>
      <c r="AG51" s="15">
        <v>3.56E-2</v>
      </c>
      <c r="AH51" s="15">
        <v>3.2599999999999997E-2</v>
      </c>
      <c r="AI51" s="15">
        <v>0.45960000000000001</v>
      </c>
      <c r="AJ51" s="15">
        <v>0.53710000000000002</v>
      </c>
      <c r="AK51" s="15">
        <v>0.13539999999999999</v>
      </c>
      <c r="AL51" s="15">
        <v>0.13539999999999999</v>
      </c>
      <c r="AM51" s="15">
        <v>0.10680000000000001</v>
      </c>
      <c r="AN51" s="15">
        <v>0.1081</v>
      </c>
    </row>
    <row r="52" spans="1:40" ht="17.399999999999999" customHeight="1" x14ac:dyDescent="0.35">
      <c r="A52" s="13">
        <v>50</v>
      </c>
      <c r="B52" s="8" t="s">
        <v>83</v>
      </c>
      <c r="C52" s="9">
        <v>234328729460</v>
      </c>
      <c r="D52" s="9">
        <v>194974487374</v>
      </c>
      <c r="E52" s="9">
        <v>13985906363</v>
      </c>
      <c r="F52" s="9">
        <v>12432706712</v>
      </c>
      <c r="G52" s="19" t="s">
        <v>0</v>
      </c>
      <c r="H52" s="19" t="s">
        <v>0</v>
      </c>
      <c r="I52" s="9">
        <v>102703617700</v>
      </c>
      <c r="J52" s="9">
        <v>91514019300</v>
      </c>
      <c r="K52" s="9">
        <v>149766336853</v>
      </c>
      <c r="L52" s="9">
        <v>137203203208</v>
      </c>
      <c r="M52" s="9">
        <v>6946870292</v>
      </c>
      <c r="N52" s="9">
        <v>6014548873</v>
      </c>
      <c r="O52" s="9">
        <v>3955988787</v>
      </c>
      <c r="P52" s="9">
        <v>4105293389</v>
      </c>
      <c r="Q52" s="9">
        <v>1596033820</v>
      </c>
      <c r="R52" s="9">
        <v>1592159635</v>
      </c>
      <c r="S52" s="9">
        <v>1578921828</v>
      </c>
      <c r="T52" s="9">
        <v>1570003259</v>
      </c>
      <c r="U52" s="15">
        <v>0.30780000000000002</v>
      </c>
      <c r="V52" s="15">
        <v>0.33189999999999997</v>
      </c>
      <c r="W52" s="19">
        <v>0.28999999999999998</v>
      </c>
      <c r="X52" s="19">
        <v>0.32</v>
      </c>
      <c r="Y52" s="15" t="s">
        <v>0</v>
      </c>
      <c r="Z52" s="15" t="s">
        <v>0</v>
      </c>
      <c r="AA52" s="15" t="s">
        <v>0</v>
      </c>
      <c r="AB52" s="15" t="s">
        <v>0</v>
      </c>
      <c r="AC52" s="15" t="s">
        <v>0</v>
      </c>
      <c r="AD52" s="15" t="s">
        <v>0</v>
      </c>
      <c r="AE52" s="15">
        <v>1.95E-2</v>
      </c>
      <c r="AF52" s="15">
        <v>1.7600000000000001E-2</v>
      </c>
      <c r="AG52" s="15" t="s">
        <v>0</v>
      </c>
      <c r="AH52" s="15" t="s">
        <v>0</v>
      </c>
      <c r="AI52" s="15">
        <v>0.68320000000000003</v>
      </c>
      <c r="AJ52" s="15">
        <v>0.66779999999999995</v>
      </c>
      <c r="AK52" s="15">
        <v>0.1258</v>
      </c>
      <c r="AL52" s="15">
        <v>0.121</v>
      </c>
      <c r="AM52" s="15">
        <v>8.9599999999999999E-2</v>
      </c>
      <c r="AN52" s="15">
        <v>0.1017</v>
      </c>
    </row>
    <row r="53" spans="1:40" ht="17.399999999999999" customHeight="1" x14ac:dyDescent="0.35">
      <c r="A53" s="13">
        <v>51</v>
      </c>
      <c r="B53" s="7" t="s">
        <v>84</v>
      </c>
      <c r="C53" s="9">
        <v>230901375589</v>
      </c>
      <c r="D53" s="9">
        <v>204249924143</v>
      </c>
      <c r="E53" s="9">
        <v>18668252917</v>
      </c>
      <c r="F53" s="9">
        <v>17117660279</v>
      </c>
      <c r="G53" s="19">
        <v>6.22</v>
      </c>
      <c r="H53" s="19">
        <v>5.71</v>
      </c>
      <c r="I53" s="9">
        <v>89206653546</v>
      </c>
      <c r="J53" s="9">
        <v>72078558289</v>
      </c>
      <c r="K53" s="9">
        <v>132213626904</v>
      </c>
      <c r="L53" s="9">
        <v>123935425142</v>
      </c>
      <c r="M53" s="9">
        <v>6918171268</v>
      </c>
      <c r="N53" s="9">
        <v>5808672365</v>
      </c>
      <c r="O53" s="9">
        <v>1808379817</v>
      </c>
      <c r="P53" s="9">
        <v>2100767514</v>
      </c>
      <c r="Q53" s="9">
        <v>1840926115</v>
      </c>
      <c r="R53" s="9">
        <v>1800370852</v>
      </c>
      <c r="S53" s="9">
        <v>1815012745</v>
      </c>
      <c r="T53" s="9">
        <v>1759952581</v>
      </c>
      <c r="U53" s="15">
        <v>0.32200000000000001</v>
      </c>
      <c r="V53" s="15">
        <v>0.36959999999999998</v>
      </c>
      <c r="W53" s="19">
        <v>0.61</v>
      </c>
      <c r="X53" s="19">
        <v>0.59</v>
      </c>
      <c r="Y53" s="15">
        <v>9.9500000000000005E-2</v>
      </c>
      <c r="Z53" s="15">
        <v>0.109</v>
      </c>
      <c r="AA53" s="15">
        <v>2.53E-2</v>
      </c>
      <c r="AB53" s="15">
        <v>2.5499999999999998E-2</v>
      </c>
      <c r="AC53" s="15">
        <v>2.7900000000000001E-2</v>
      </c>
      <c r="AD53" s="15">
        <v>2.8799999999999999E-2</v>
      </c>
      <c r="AE53" s="15">
        <v>1.4800000000000001E-2</v>
      </c>
      <c r="AF53" s="15">
        <v>1.37E-2</v>
      </c>
      <c r="AG53" s="15">
        <v>3.0300000000000001E-2</v>
      </c>
      <c r="AH53" s="15">
        <v>2.7799999999999998E-2</v>
      </c>
      <c r="AI53" s="15">
        <v>0.66600000000000004</v>
      </c>
      <c r="AJ53" s="15">
        <v>0.56810000000000005</v>
      </c>
      <c r="AK53" s="15">
        <v>0.14069999999999999</v>
      </c>
      <c r="AL53" s="15">
        <v>0.1241</v>
      </c>
      <c r="AM53" s="15">
        <v>0.1067</v>
      </c>
      <c r="AN53" s="15">
        <v>0.1168</v>
      </c>
    </row>
    <row r="54" spans="1:40" ht="17.399999999999999" customHeight="1" x14ac:dyDescent="0.35">
      <c r="A54" s="13">
        <v>52</v>
      </c>
      <c r="B54" s="8" t="s">
        <v>85</v>
      </c>
      <c r="C54" s="9">
        <v>226036138483</v>
      </c>
      <c r="D54" s="9">
        <v>208393855236</v>
      </c>
      <c r="E54" s="9">
        <v>22376630766</v>
      </c>
      <c r="F54" s="9">
        <v>20384667154</v>
      </c>
      <c r="G54" s="19">
        <v>5.81</v>
      </c>
      <c r="H54" s="19">
        <v>5.82</v>
      </c>
      <c r="I54" s="9">
        <v>112222403698.33</v>
      </c>
      <c r="J54" s="9">
        <v>103368151649.58</v>
      </c>
      <c r="K54" s="9">
        <v>153317594724</v>
      </c>
      <c r="L54" s="9">
        <v>141503315865</v>
      </c>
      <c r="M54" s="9">
        <v>7164844481</v>
      </c>
      <c r="N54" s="9">
        <v>6595967032</v>
      </c>
      <c r="O54" s="9">
        <v>6418157052</v>
      </c>
      <c r="P54" s="9">
        <v>5987564213</v>
      </c>
      <c r="Q54" s="9">
        <v>2969006470</v>
      </c>
      <c r="R54" s="9">
        <v>2809761819</v>
      </c>
      <c r="S54" s="9">
        <v>2952902149</v>
      </c>
      <c r="T54" s="9">
        <v>2802523573</v>
      </c>
      <c r="U54" s="15">
        <v>0.28220000000000001</v>
      </c>
      <c r="V54" s="15">
        <v>0.2873</v>
      </c>
      <c r="W54" s="19">
        <v>0.76</v>
      </c>
      <c r="X54" s="19">
        <v>0.8</v>
      </c>
      <c r="Y54" s="20">
        <v>0.1366</v>
      </c>
      <c r="Z54" s="20">
        <v>0.1585</v>
      </c>
      <c r="AA54" s="15" t="s">
        <v>0</v>
      </c>
      <c r="AB54" s="15" t="s">
        <v>0</v>
      </c>
      <c r="AC54" s="15" t="s">
        <v>0</v>
      </c>
      <c r="AD54" s="15" t="s">
        <v>0</v>
      </c>
      <c r="AE54" s="15">
        <v>1.7899999999999999E-2</v>
      </c>
      <c r="AF54" s="15">
        <v>1.3100000000000001E-2</v>
      </c>
      <c r="AG54" s="15">
        <v>2.8899999999999999E-2</v>
      </c>
      <c r="AH54" s="15">
        <v>2.8199999999999999E-2</v>
      </c>
      <c r="AI54" s="15">
        <v>0.72540000000000004</v>
      </c>
      <c r="AJ54" s="15">
        <v>0.71699999999999997</v>
      </c>
      <c r="AK54" s="15">
        <v>0.14360000000000001</v>
      </c>
      <c r="AL54" s="15">
        <v>0.1444</v>
      </c>
      <c r="AM54" s="15">
        <v>0.13619999999999999</v>
      </c>
      <c r="AN54" s="15">
        <v>0.1343</v>
      </c>
    </row>
    <row r="55" spans="1:40" ht="17.399999999999999" customHeight="1" x14ac:dyDescent="0.35">
      <c r="A55" s="13">
        <v>53</v>
      </c>
      <c r="B55" s="7" t="s">
        <v>86</v>
      </c>
      <c r="C55" s="9">
        <v>224968227000</v>
      </c>
      <c r="D55" s="9">
        <v>235308438000</v>
      </c>
      <c r="E55" s="9" t="s">
        <v>0</v>
      </c>
      <c r="F55" s="9" t="s">
        <v>0</v>
      </c>
      <c r="G55" s="19" t="s">
        <v>0</v>
      </c>
      <c r="H55" s="19" t="s">
        <v>0</v>
      </c>
      <c r="I55" s="9">
        <v>150482619000</v>
      </c>
      <c r="J55" s="9">
        <v>150839476000</v>
      </c>
      <c r="K55" s="9">
        <v>180399232000</v>
      </c>
      <c r="L55" s="9">
        <v>195255992000</v>
      </c>
      <c r="M55" s="9">
        <v>4697668000</v>
      </c>
      <c r="N55" s="9">
        <v>4408149000</v>
      </c>
      <c r="O55" s="9">
        <v>3586249000</v>
      </c>
      <c r="P55" s="9">
        <v>3494844000</v>
      </c>
      <c r="Q55" s="9">
        <v>2027998000</v>
      </c>
      <c r="R55" s="9">
        <v>1701831000</v>
      </c>
      <c r="S55" s="9" t="s">
        <v>0</v>
      </c>
      <c r="T55" s="9" t="s">
        <v>0</v>
      </c>
      <c r="U55" s="15" t="s">
        <v>0</v>
      </c>
      <c r="V55" s="15" t="s">
        <v>0</v>
      </c>
      <c r="W55" s="19" t="s">
        <v>0</v>
      </c>
      <c r="X55" s="19" t="s">
        <v>0</v>
      </c>
      <c r="Y55" s="15" t="s">
        <v>0</v>
      </c>
      <c r="Z55" s="15" t="s">
        <v>0</v>
      </c>
      <c r="AA55" s="15" t="s">
        <v>0</v>
      </c>
      <c r="AB55" s="15" t="s">
        <v>0</v>
      </c>
      <c r="AC55" s="15" t="s">
        <v>0</v>
      </c>
      <c r="AD55" s="15" t="s">
        <v>0</v>
      </c>
      <c r="AE55" s="15" t="s">
        <v>0</v>
      </c>
      <c r="AF55" s="15" t="s">
        <v>0</v>
      </c>
      <c r="AG55" s="15" t="s">
        <v>0</v>
      </c>
      <c r="AH55" s="15" t="s">
        <v>0</v>
      </c>
      <c r="AI55" s="15" t="s">
        <v>0</v>
      </c>
      <c r="AJ55" s="15" t="s">
        <v>0</v>
      </c>
      <c r="AK55" s="15">
        <v>0.17199999999999999</v>
      </c>
      <c r="AL55" s="15">
        <v>0.153</v>
      </c>
      <c r="AM55" s="15">
        <v>0.13600000000000001</v>
      </c>
      <c r="AN55" s="15">
        <v>0.11700000000000001</v>
      </c>
    </row>
    <row r="56" spans="1:40" ht="17.399999999999999" customHeight="1" x14ac:dyDescent="0.35">
      <c r="A56" s="13">
        <v>54</v>
      </c>
      <c r="B56" s="8" t="s">
        <v>87</v>
      </c>
      <c r="C56" s="9">
        <v>222638595000</v>
      </c>
      <c r="D56" s="9">
        <v>182161056000</v>
      </c>
      <c r="E56" s="9">
        <v>15244620000</v>
      </c>
      <c r="F56" s="9">
        <v>10696068000</v>
      </c>
      <c r="G56" s="19">
        <v>3.15</v>
      </c>
      <c r="H56" s="19">
        <v>2.85</v>
      </c>
      <c r="I56" s="9">
        <v>100017399000</v>
      </c>
      <c r="J56" s="9">
        <v>75230203000</v>
      </c>
      <c r="K56" s="9">
        <v>163244639000</v>
      </c>
      <c r="L56" s="9">
        <v>138233525000</v>
      </c>
      <c r="M56" s="9">
        <v>7128100000</v>
      </c>
      <c r="N56" s="9">
        <v>5962820000</v>
      </c>
      <c r="O56" s="9">
        <v>6089528000</v>
      </c>
      <c r="P56" s="9">
        <v>5223990000</v>
      </c>
      <c r="Q56" s="9">
        <v>2240359000</v>
      </c>
      <c r="R56" s="9">
        <v>1776898000</v>
      </c>
      <c r="S56" s="9">
        <v>2238538000</v>
      </c>
      <c r="T56" s="9">
        <v>1774342000</v>
      </c>
      <c r="U56" s="15">
        <v>0.35320000000000001</v>
      </c>
      <c r="V56" s="15">
        <v>0.35749999999999998</v>
      </c>
      <c r="W56" s="19">
        <v>0.49</v>
      </c>
      <c r="X56" s="19">
        <v>0.42</v>
      </c>
      <c r="Y56" s="15">
        <v>0.17530000000000001</v>
      </c>
      <c r="Z56" s="15">
        <v>0.18049999999999999</v>
      </c>
      <c r="AA56" s="15" t="s">
        <v>0</v>
      </c>
      <c r="AB56" s="15" t="s">
        <v>0</v>
      </c>
      <c r="AC56" s="15" t="s">
        <v>0</v>
      </c>
      <c r="AD56" s="15" t="s">
        <v>0</v>
      </c>
      <c r="AE56" s="15">
        <v>1.38E-2</v>
      </c>
      <c r="AF56" s="15">
        <v>1.1599999999999999E-2</v>
      </c>
      <c r="AG56" s="15">
        <v>3.2300000000000002E-2</v>
      </c>
      <c r="AH56" s="15" t="s">
        <v>0</v>
      </c>
      <c r="AI56" s="15">
        <v>0.61270000000000002</v>
      </c>
      <c r="AJ56" s="15">
        <v>0.54420000000000002</v>
      </c>
      <c r="AK56" s="15">
        <v>0.1193</v>
      </c>
      <c r="AL56" s="15">
        <v>0.1237</v>
      </c>
      <c r="AM56" s="15">
        <v>9.5200000000000007E-2</v>
      </c>
      <c r="AN56" s="15">
        <v>0.09</v>
      </c>
    </row>
    <row r="57" spans="1:40" ht="17.399999999999999" customHeight="1" x14ac:dyDescent="0.35">
      <c r="A57" s="13">
        <v>55</v>
      </c>
      <c r="B57" s="7" t="s">
        <v>88</v>
      </c>
      <c r="C57" s="9">
        <v>219779309790</v>
      </c>
      <c r="D57" s="9">
        <v>216806301849</v>
      </c>
      <c r="E57" s="9">
        <v>20336060570</v>
      </c>
      <c r="F57" s="9">
        <v>19073367346</v>
      </c>
      <c r="G57" s="19" t="s">
        <v>0</v>
      </c>
      <c r="H57" s="19" t="s">
        <v>0</v>
      </c>
      <c r="I57" s="9">
        <v>119946541306</v>
      </c>
      <c r="J57" s="9">
        <v>118380109505</v>
      </c>
      <c r="K57" s="9">
        <v>152655014767</v>
      </c>
      <c r="L57" s="9">
        <v>163606346529</v>
      </c>
      <c r="M57" s="9">
        <v>4682926764</v>
      </c>
      <c r="N57" s="9">
        <v>5695051574</v>
      </c>
      <c r="O57" s="9">
        <v>3753764845</v>
      </c>
      <c r="P57" s="9">
        <v>4632798295</v>
      </c>
      <c r="Q57" s="9">
        <v>209422860</v>
      </c>
      <c r="R57" s="9">
        <v>795814056</v>
      </c>
      <c r="S57" s="9">
        <v>209422860</v>
      </c>
      <c r="T57" s="9">
        <v>795814056</v>
      </c>
      <c r="U57" s="15">
        <v>0.52210000000000001</v>
      </c>
      <c r="V57" s="15">
        <v>0.47260000000000002</v>
      </c>
      <c r="W57" s="19" t="s">
        <v>0</v>
      </c>
      <c r="X57" s="19" t="s">
        <v>0</v>
      </c>
      <c r="Y57" s="15" t="s">
        <v>0</v>
      </c>
      <c r="Z57" s="15" t="s">
        <v>0</v>
      </c>
      <c r="AA57" s="15" t="s">
        <v>0</v>
      </c>
      <c r="AB57" s="15" t="s">
        <v>0</v>
      </c>
      <c r="AC57" s="15" t="s">
        <v>0</v>
      </c>
      <c r="AD57" s="15" t="s">
        <v>0</v>
      </c>
      <c r="AE57" s="15">
        <v>2.5999999999999999E-2</v>
      </c>
      <c r="AF57" s="15">
        <v>1.26E-2</v>
      </c>
      <c r="AG57" s="15">
        <v>2.7300000000000001E-2</v>
      </c>
      <c r="AH57" s="15">
        <v>1.95E-2</v>
      </c>
      <c r="AI57" s="15">
        <v>0.77229999999999999</v>
      </c>
      <c r="AJ57" s="15">
        <v>0.72550000000000003</v>
      </c>
      <c r="AK57" s="15">
        <v>0.1246</v>
      </c>
      <c r="AL57" s="15">
        <v>0.13370000000000001</v>
      </c>
      <c r="AM57" s="15">
        <v>0.124</v>
      </c>
      <c r="AN57" s="15">
        <v>0.12820000000000001</v>
      </c>
    </row>
    <row r="58" spans="1:40" ht="17.399999999999999" customHeight="1" x14ac:dyDescent="0.35">
      <c r="A58" s="13">
        <v>56</v>
      </c>
      <c r="B58" s="7" t="s">
        <v>89</v>
      </c>
      <c r="C58" s="9">
        <v>213087749000</v>
      </c>
      <c r="D58" s="9">
        <v>155832769000</v>
      </c>
      <c r="E58" s="9">
        <v>19368688243.32</v>
      </c>
      <c r="F58" s="9">
        <v>10690118749.639999</v>
      </c>
      <c r="G58" s="19">
        <v>4.1399999999999997</v>
      </c>
      <c r="H58" s="19">
        <v>3.84</v>
      </c>
      <c r="I58" s="9">
        <v>86744819000</v>
      </c>
      <c r="J58" s="9">
        <v>61016610000</v>
      </c>
      <c r="K58" s="9">
        <v>149359641000</v>
      </c>
      <c r="L58" s="9">
        <v>106274853000</v>
      </c>
      <c r="M58" s="9">
        <v>6928539000</v>
      </c>
      <c r="N58" s="9">
        <v>5446645000</v>
      </c>
      <c r="O58" s="9">
        <v>2907908000</v>
      </c>
      <c r="P58" s="9">
        <v>2946407000</v>
      </c>
      <c r="Q58" s="9">
        <v>720838000</v>
      </c>
      <c r="R58" s="9">
        <v>1668871000</v>
      </c>
      <c r="S58" s="9">
        <v>709362000</v>
      </c>
      <c r="T58" s="9">
        <v>1654964000</v>
      </c>
      <c r="U58" s="15">
        <v>0.28370000000000001</v>
      </c>
      <c r="V58" s="15">
        <v>0.29480000000000001</v>
      </c>
      <c r="W58" s="19">
        <v>0.24</v>
      </c>
      <c r="X58" s="19">
        <v>0.6</v>
      </c>
      <c r="Y58" s="15">
        <v>6.1800000000000001E-2</v>
      </c>
      <c r="Z58" s="15">
        <v>0.1658</v>
      </c>
      <c r="AA58" s="15">
        <v>3.32E-2</v>
      </c>
      <c r="AB58" s="15">
        <v>3.44E-2</v>
      </c>
      <c r="AC58" s="15">
        <v>3.5299999999999998E-2</v>
      </c>
      <c r="AD58" s="15">
        <v>3.6700000000000003E-2</v>
      </c>
      <c r="AE58" s="15">
        <v>1.7899999999999999E-2</v>
      </c>
      <c r="AF58" s="15">
        <v>1.8100000000000002E-2</v>
      </c>
      <c r="AG58" s="15">
        <v>3.61E-2</v>
      </c>
      <c r="AH58" s="15">
        <v>3.6400000000000002E-2</v>
      </c>
      <c r="AI58" s="15" t="s">
        <v>0</v>
      </c>
      <c r="AJ58" s="15" t="s">
        <v>0</v>
      </c>
      <c r="AK58" s="15">
        <v>0.14560000000000001</v>
      </c>
      <c r="AL58" s="15">
        <v>0.1132</v>
      </c>
      <c r="AM58" s="15">
        <v>0.13059999999999999</v>
      </c>
      <c r="AN58" s="15">
        <v>9.6199999999999994E-2</v>
      </c>
    </row>
    <row r="59" spans="1:40" ht="17.399999999999999" customHeight="1" x14ac:dyDescent="0.35">
      <c r="A59" s="13">
        <v>57</v>
      </c>
      <c r="B59" s="7" t="s">
        <v>90</v>
      </c>
      <c r="C59" s="9">
        <v>211124519000</v>
      </c>
      <c r="D59" s="9">
        <v>165308888000</v>
      </c>
      <c r="E59" s="9">
        <v>12802488000</v>
      </c>
      <c r="F59" s="9">
        <v>11020537000</v>
      </c>
      <c r="G59" s="19">
        <v>2.09</v>
      </c>
      <c r="H59" s="19">
        <v>1.8</v>
      </c>
      <c r="I59" s="9">
        <v>79380354000</v>
      </c>
      <c r="J59" s="9">
        <v>60765037000</v>
      </c>
      <c r="K59" s="9">
        <v>140072528000</v>
      </c>
      <c r="L59" s="9">
        <v>117401971000</v>
      </c>
      <c r="M59" s="9">
        <v>6013921000</v>
      </c>
      <c r="N59" s="9">
        <v>5274399000</v>
      </c>
      <c r="O59" s="9">
        <v>2094021000</v>
      </c>
      <c r="P59" s="9">
        <v>2266481000</v>
      </c>
      <c r="Q59" s="9">
        <v>2286949000</v>
      </c>
      <c r="R59" s="9">
        <v>2050564000</v>
      </c>
      <c r="S59" s="9">
        <v>2277507000</v>
      </c>
      <c r="T59" s="9">
        <v>2037096000</v>
      </c>
      <c r="U59" s="15" t="s">
        <v>0</v>
      </c>
      <c r="V59" s="15" t="s">
        <v>0</v>
      </c>
      <c r="W59" s="19">
        <v>0.37</v>
      </c>
      <c r="X59" s="19">
        <v>0.33</v>
      </c>
      <c r="Y59" s="15">
        <v>0.1908</v>
      </c>
      <c r="Z59" s="15">
        <v>0.19950000000000001</v>
      </c>
      <c r="AA59" s="15" t="s">
        <v>0</v>
      </c>
      <c r="AB59" s="15" t="s">
        <v>0</v>
      </c>
      <c r="AC59" s="15" t="s">
        <v>0</v>
      </c>
      <c r="AD59" s="15" t="s">
        <v>0</v>
      </c>
      <c r="AE59" s="15">
        <v>9.9000000000000008E-3</v>
      </c>
      <c r="AF59" s="15">
        <v>7.7999999999999996E-3</v>
      </c>
      <c r="AG59" s="15" t="s">
        <v>0</v>
      </c>
      <c r="AH59" s="15" t="s">
        <v>0</v>
      </c>
      <c r="AI59" s="15">
        <v>0.56540000000000001</v>
      </c>
      <c r="AJ59" s="15">
        <v>0.51490000000000002</v>
      </c>
      <c r="AK59" s="15">
        <v>0.13150000000000001</v>
      </c>
      <c r="AL59" s="15">
        <v>0.1089</v>
      </c>
      <c r="AM59" s="15">
        <v>9.5000000000000001E-2</v>
      </c>
      <c r="AN59" s="15">
        <v>9.2799999999999994E-2</v>
      </c>
    </row>
    <row r="60" spans="1:40" ht="17.399999999999999" customHeight="1" x14ac:dyDescent="0.35">
      <c r="A60" s="13">
        <v>58</v>
      </c>
      <c r="B60" s="7" t="s">
        <v>91</v>
      </c>
      <c r="C60" s="9">
        <v>210023599885</v>
      </c>
      <c r="D60" s="9">
        <v>151281926115</v>
      </c>
      <c r="E60" s="9">
        <v>14351916765</v>
      </c>
      <c r="F60" s="9">
        <v>9762673811</v>
      </c>
      <c r="G60" s="19" t="s">
        <v>0</v>
      </c>
      <c r="H60" s="19" t="s">
        <v>0</v>
      </c>
      <c r="I60" s="9">
        <v>85800804019</v>
      </c>
      <c r="J60" s="9">
        <v>72285848756</v>
      </c>
      <c r="K60" s="9">
        <v>121709219576</v>
      </c>
      <c r="L60" s="9">
        <v>111975304513</v>
      </c>
      <c r="M60" s="9">
        <v>4708337909</v>
      </c>
      <c r="N60" s="9">
        <v>4104131427</v>
      </c>
      <c r="O60" s="9">
        <v>4095907670</v>
      </c>
      <c r="P60" s="9">
        <v>3775685053</v>
      </c>
      <c r="Q60" s="9">
        <v>1993813555</v>
      </c>
      <c r="R60" s="9">
        <v>1810486802</v>
      </c>
      <c r="S60" s="9">
        <v>1989505798</v>
      </c>
      <c r="T60" s="9">
        <v>1806888622</v>
      </c>
      <c r="U60" s="15">
        <v>0.28189999999999998</v>
      </c>
      <c r="V60" s="15">
        <v>0.26619999999999999</v>
      </c>
      <c r="W60" s="19">
        <v>0.56999999999999995</v>
      </c>
      <c r="X60" s="19">
        <v>0.6</v>
      </c>
      <c r="Y60" s="15" t="s">
        <v>0</v>
      </c>
      <c r="Z60" s="15" t="s">
        <v>0</v>
      </c>
      <c r="AA60" s="15" t="s">
        <v>0</v>
      </c>
      <c r="AB60" s="15" t="s">
        <v>0</v>
      </c>
      <c r="AC60" s="15" t="s">
        <v>0</v>
      </c>
      <c r="AD60" s="15" t="s">
        <v>0</v>
      </c>
      <c r="AE60" s="15">
        <v>1.18E-2</v>
      </c>
      <c r="AF60" s="15">
        <v>7.7999999999999996E-3</v>
      </c>
      <c r="AG60" s="15">
        <v>2.64E-2</v>
      </c>
      <c r="AH60" s="15">
        <v>2.5000000000000001E-2</v>
      </c>
      <c r="AI60" s="15">
        <v>0.70509999999999995</v>
      </c>
      <c r="AJ60" s="15">
        <v>0.64390000000000003</v>
      </c>
      <c r="AK60" s="15">
        <v>0.15379999999999999</v>
      </c>
      <c r="AL60" s="15">
        <v>0.12239999999999999</v>
      </c>
      <c r="AM60" s="15">
        <v>0.12559999999999999</v>
      </c>
      <c r="AN60" s="15">
        <v>0.11119999999999999</v>
      </c>
    </row>
    <row r="61" spans="1:40" ht="17.399999999999999" customHeight="1" x14ac:dyDescent="0.35">
      <c r="A61" s="13">
        <v>59</v>
      </c>
      <c r="B61" s="7" t="s">
        <v>92</v>
      </c>
      <c r="C61" s="9">
        <v>192061617466.45999</v>
      </c>
      <c r="D61" s="9">
        <v>186991515733.38</v>
      </c>
      <c r="E61" s="9">
        <v>15080998851.49</v>
      </c>
      <c r="F61" s="9">
        <v>13706976466.969999</v>
      </c>
      <c r="G61" s="19" t="s">
        <v>0</v>
      </c>
      <c r="H61" s="19" t="s">
        <v>0</v>
      </c>
      <c r="I61" s="9">
        <v>88106432358.770004</v>
      </c>
      <c r="J61" s="9">
        <v>78211610224.380005</v>
      </c>
      <c r="K61" s="9">
        <v>128697648417.42</v>
      </c>
      <c r="L61" s="9">
        <v>113568479470.92999</v>
      </c>
      <c r="M61" s="9">
        <v>6129393550.1700001</v>
      </c>
      <c r="N61" s="9">
        <v>5595525606.6899996</v>
      </c>
      <c r="O61" s="9">
        <v>5279644830.1700001</v>
      </c>
      <c r="P61" s="9">
        <v>4717178092.6400003</v>
      </c>
      <c r="Q61" s="9">
        <v>1873531283.8199999</v>
      </c>
      <c r="R61" s="9">
        <v>2059886893.3299999</v>
      </c>
      <c r="S61" s="9">
        <v>1868496448.76</v>
      </c>
      <c r="T61" s="9">
        <v>2056057467.3</v>
      </c>
      <c r="U61" s="15">
        <v>0.28889999999999999</v>
      </c>
      <c r="V61" s="15">
        <v>0.2853</v>
      </c>
      <c r="W61" s="19">
        <v>0.86</v>
      </c>
      <c r="X61" s="19">
        <v>0.95</v>
      </c>
      <c r="Y61" s="15">
        <v>0.13059999999999999</v>
      </c>
      <c r="Z61" s="15">
        <v>0.16170000000000001</v>
      </c>
      <c r="AA61" s="15" t="s">
        <v>0</v>
      </c>
      <c r="AB61" s="15" t="s">
        <v>0</v>
      </c>
      <c r="AC61" s="15" t="s">
        <v>0</v>
      </c>
      <c r="AD61" s="15" t="s">
        <v>0</v>
      </c>
      <c r="AE61" s="15">
        <v>1.8200000000000001E-2</v>
      </c>
      <c r="AF61" s="15">
        <v>1.3299999999999999E-2</v>
      </c>
      <c r="AG61" s="15">
        <v>3.0700000000000002E-2</v>
      </c>
      <c r="AH61" s="15">
        <v>2.8799999999999999E-2</v>
      </c>
      <c r="AI61" s="15">
        <v>0.68669999999999998</v>
      </c>
      <c r="AJ61" s="15">
        <v>0.68959999999999999</v>
      </c>
      <c r="AK61" s="15">
        <v>0.125</v>
      </c>
      <c r="AL61" s="15">
        <v>0.1361</v>
      </c>
      <c r="AM61" s="15">
        <v>0.1116</v>
      </c>
      <c r="AN61" s="15">
        <v>0.1186</v>
      </c>
    </row>
    <row r="62" spans="1:40" ht="17.399999999999999" customHeight="1" x14ac:dyDescent="0.35">
      <c r="A62" s="13">
        <v>60</v>
      </c>
      <c r="B62" s="7" t="s">
        <v>93</v>
      </c>
      <c r="C62" s="9">
        <v>187235254000</v>
      </c>
      <c r="D62" s="9">
        <v>156165941000</v>
      </c>
      <c r="E62" s="9">
        <v>16613652000</v>
      </c>
      <c r="F62" s="9">
        <v>9784650000</v>
      </c>
      <c r="G62" s="19">
        <v>4.1399999999999997</v>
      </c>
      <c r="H62" s="19">
        <v>3.83</v>
      </c>
      <c r="I62" s="9">
        <v>72695518000</v>
      </c>
      <c r="J62" s="9">
        <v>62988229000</v>
      </c>
      <c r="K62" s="9">
        <v>115321997000</v>
      </c>
      <c r="L62" s="9">
        <v>101733660000</v>
      </c>
      <c r="M62" s="9">
        <v>5005508000</v>
      </c>
      <c r="N62" s="9">
        <v>4365052000</v>
      </c>
      <c r="O62" s="9">
        <v>4114054000</v>
      </c>
      <c r="P62" s="9">
        <v>3596336000</v>
      </c>
      <c r="Q62" s="9">
        <v>1813776000</v>
      </c>
      <c r="R62" s="9">
        <v>1495352000</v>
      </c>
      <c r="S62" s="9">
        <v>1813776000</v>
      </c>
      <c r="T62" s="9">
        <v>1495352000</v>
      </c>
      <c r="U62" s="15">
        <v>0.35799999999999998</v>
      </c>
      <c r="V62" s="15">
        <v>0.39610000000000001</v>
      </c>
      <c r="W62" s="19">
        <v>0.57999999999999996</v>
      </c>
      <c r="X62" s="19">
        <v>0.59</v>
      </c>
      <c r="Y62" s="15" t="s">
        <v>0</v>
      </c>
      <c r="Z62" s="15">
        <v>0.16500000000000001</v>
      </c>
      <c r="AA62" s="15">
        <v>2.23E-2</v>
      </c>
      <c r="AB62" s="15">
        <v>2.2499999999999999E-2</v>
      </c>
      <c r="AC62" s="15">
        <v>2.3599999999999999E-2</v>
      </c>
      <c r="AD62" s="15">
        <v>2.4299999999999999E-2</v>
      </c>
      <c r="AE62" s="15">
        <v>1.1900000000000001E-2</v>
      </c>
      <c r="AF62" s="15">
        <v>1.14E-2</v>
      </c>
      <c r="AG62" s="15">
        <v>2.81E-2</v>
      </c>
      <c r="AH62" s="15">
        <v>2.76E-2</v>
      </c>
      <c r="AI62" s="15">
        <v>0.59989999999999999</v>
      </c>
      <c r="AJ62" s="15">
        <v>0.5554</v>
      </c>
      <c r="AK62" s="15">
        <v>0.15040000000000001</v>
      </c>
      <c r="AL62" s="15">
        <v>0.1075</v>
      </c>
      <c r="AM62" s="15">
        <v>0.12479999999999999</v>
      </c>
      <c r="AN62" s="15">
        <v>9.7199999999999995E-2</v>
      </c>
    </row>
    <row r="63" spans="1:40" ht="17.399999999999999" customHeight="1" x14ac:dyDescent="0.35">
      <c r="A63" s="13">
        <v>61</v>
      </c>
      <c r="B63" s="7" t="s">
        <v>94</v>
      </c>
      <c r="C63" s="9">
        <v>183142076000</v>
      </c>
      <c r="D63" s="9">
        <v>169089631000</v>
      </c>
      <c r="E63" s="9">
        <v>15815690000</v>
      </c>
      <c r="F63" s="9">
        <v>14569151000</v>
      </c>
      <c r="G63" s="19">
        <v>3.85</v>
      </c>
      <c r="H63" s="19">
        <v>3.54</v>
      </c>
      <c r="I63" s="9">
        <v>86276040000</v>
      </c>
      <c r="J63" s="9">
        <v>84823559000</v>
      </c>
      <c r="K63" s="9">
        <v>12550845000</v>
      </c>
      <c r="L63" s="9">
        <v>116873549000</v>
      </c>
      <c r="M63" s="9">
        <v>5159053000</v>
      </c>
      <c r="N63" s="9">
        <v>5732666000</v>
      </c>
      <c r="O63" s="9">
        <v>4398122000</v>
      </c>
      <c r="P63" s="9">
        <v>4809390000</v>
      </c>
      <c r="Q63" s="9">
        <v>1495355000</v>
      </c>
      <c r="R63" s="9">
        <v>1480261000</v>
      </c>
      <c r="S63" s="9">
        <v>1487774000</v>
      </c>
      <c r="T63" s="9">
        <v>1472370000</v>
      </c>
      <c r="U63" s="15">
        <v>0.33539999999999998</v>
      </c>
      <c r="V63" s="15">
        <v>0.28560000000000002</v>
      </c>
      <c r="W63" s="19">
        <v>0.36</v>
      </c>
      <c r="X63" s="19">
        <v>0.36</v>
      </c>
      <c r="Y63" s="15">
        <v>9.8199999999999996E-2</v>
      </c>
      <c r="Z63" s="15">
        <v>0.1057</v>
      </c>
      <c r="AA63" s="15" t="s">
        <v>0</v>
      </c>
      <c r="AB63" s="15" t="s">
        <v>0</v>
      </c>
      <c r="AC63" s="15" t="s">
        <v>0</v>
      </c>
      <c r="AD63" s="15" t="s">
        <v>0</v>
      </c>
      <c r="AE63" s="15">
        <v>1.9900000000000001E-2</v>
      </c>
      <c r="AF63" s="15">
        <v>1.9300000000000001E-2</v>
      </c>
      <c r="AG63" s="15" t="s">
        <v>0</v>
      </c>
      <c r="AH63" s="15" t="s">
        <v>0</v>
      </c>
      <c r="AI63" s="15">
        <v>0.67510000000000003</v>
      </c>
      <c r="AJ63" s="15">
        <v>0.67469999999999997</v>
      </c>
      <c r="AK63" s="15">
        <v>0.14130000000000001</v>
      </c>
      <c r="AL63" s="15">
        <v>0.13070000000000001</v>
      </c>
      <c r="AM63" s="15">
        <v>0.12</v>
      </c>
      <c r="AN63" s="15">
        <v>0.10829999999999999</v>
      </c>
    </row>
    <row r="64" spans="1:40" ht="17.399999999999999" customHeight="1" x14ac:dyDescent="0.35">
      <c r="A64" s="13">
        <v>62</v>
      </c>
      <c r="B64" s="7" t="s">
        <v>95</v>
      </c>
      <c r="C64" s="9">
        <v>179210379568</v>
      </c>
      <c r="D64" s="9">
        <v>209328887658</v>
      </c>
      <c r="E64" s="9">
        <v>19165932905</v>
      </c>
      <c r="F64" s="9">
        <v>18205260947</v>
      </c>
      <c r="G64" s="19" t="s">
        <v>0</v>
      </c>
      <c r="H64" s="19" t="s">
        <v>0</v>
      </c>
      <c r="I64" s="9">
        <v>79715820520</v>
      </c>
      <c r="J64" s="9">
        <v>97645527330</v>
      </c>
      <c r="K64" s="9">
        <v>114377576330</v>
      </c>
      <c r="L64" s="9">
        <v>125818984844</v>
      </c>
      <c r="M64" s="9">
        <v>6703215414</v>
      </c>
      <c r="N64" s="9">
        <v>7172862237</v>
      </c>
      <c r="O64" s="9">
        <v>5298690657</v>
      </c>
      <c r="P64" s="9">
        <v>6029295585</v>
      </c>
      <c r="Q64" s="9">
        <v>973032437</v>
      </c>
      <c r="R64" s="9">
        <v>996687974</v>
      </c>
      <c r="S64" s="9">
        <v>973032437</v>
      </c>
      <c r="T64" s="9">
        <v>996687974</v>
      </c>
      <c r="U64" s="15" t="s">
        <v>0</v>
      </c>
      <c r="V64" s="15" t="s">
        <v>0</v>
      </c>
      <c r="W64" s="19" t="s">
        <v>0</v>
      </c>
      <c r="X64" s="19" t="s">
        <v>0</v>
      </c>
      <c r="Y64" s="15">
        <v>5.1999999999999998E-2</v>
      </c>
      <c r="Z64" s="15">
        <v>5.7000000000000002E-2</v>
      </c>
      <c r="AA64" s="15" t="s">
        <v>0</v>
      </c>
      <c r="AB64" s="15" t="s">
        <v>0</v>
      </c>
      <c r="AC64" s="15" t="s">
        <v>0</v>
      </c>
      <c r="AD64" s="15" t="s">
        <v>0</v>
      </c>
      <c r="AE64" s="15">
        <v>2.0199999999999999E-2</v>
      </c>
      <c r="AF64" s="15">
        <v>1.5100000000000001E-2</v>
      </c>
      <c r="AG64" s="15" t="s">
        <v>0</v>
      </c>
      <c r="AH64" s="15" t="s">
        <v>0</v>
      </c>
      <c r="AI64" s="15" t="s">
        <v>0</v>
      </c>
      <c r="AJ64" s="15" t="s">
        <v>0</v>
      </c>
      <c r="AK64" s="15">
        <v>0.16600000000000001</v>
      </c>
      <c r="AL64" s="15">
        <v>0.13600000000000001</v>
      </c>
      <c r="AM64" s="15">
        <v>0.161</v>
      </c>
      <c r="AN64" s="15">
        <v>0.13100000000000001</v>
      </c>
    </row>
    <row r="65" spans="1:40" ht="17.399999999999999" customHeight="1" x14ac:dyDescent="0.35">
      <c r="A65" s="13">
        <v>63</v>
      </c>
      <c r="B65" s="8" t="s">
        <v>96</v>
      </c>
      <c r="C65" s="9">
        <v>174876323000</v>
      </c>
      <c r="D65" s="9">
        <v>133649711000</v>
      </c>
      <c r="E65" s="9">
        <v>12160944000</v>
      </c>
      <c r="F65" s="9">
        <v>10489930000</v>
      </c>
      <c r="G65" s="19" t="s">
        <v>0</v>
      </c>
      <c r="H65" s="19" t="s">
        <v>0</v>
      </c>
      <c r="I65" s="9">
        <v>50292104000</v>
      </c>
      <c r="J65" s="9">
        <v>41805912000</v>
      </c>
      <c r="K65" s="9">
        <v>100488349000</v>
      </c>
      <c r="L65" s="9">
        <v>88039731000</v>
      </c>
      <c r="M65" s="9">
        <v>4902980000</v>
      </c>
      <c r="N65" s="9">
        <v>4457098000</v>
      </c>
      <c r="O65" s="9">
        <v>4567653000</v>
      </c>
      <c r="P65" s="9">
        <v>4178443000</v>
      </c>
      <c r="Q65" s="9">
        <v>1796578000</v>
      </c>
      <c r="R65" s="9">
        <v>1825943000</v>
      </c>
      <c r="S65" s="9">
        <v>1777991000</v>
      </c>
      <c r="T65" s="9">
        <v>1787991000</v>
      </c>
      <c r="U65" s="15">
        <v>0.2944</v>
      </c>
      <c r="V65" s="15">
        <v>0.26290000000000002</v>
      </c>
      <c r="W65" s="19">
        <v>1.1850000000000001</v>
      </c>
      <c r="X65" s="19">
        <v>1.204</v>
      </c>
      <c r="Y65" s="15" t="s">
        <v>0</v>
      </c>
      <c r="Z65" s="15" t="s">
        <v>0</v>
      </c>
      <c r="AA65" s="15" t="s">
        <v>0</v>
      </c>
      <c r="AB65" s="15" t="s">
        <v>0</v>
      </c>
      <c r="AC65" s="15" t="s">
        <v>0</v>
      </c>
      <c r="AD65" s="15" t="s">
        <v>0</v>
      </c>
      <c r="AE65" s="15">
        <v>1.8599999999999998E-2</v>
      </c>
      <c r="AF65" s="15">
        <v>1.4200000000000001E-2</v>
      </c>
      <c r="AG65" s="15" t="s">
        <v>0</v>
      </c>
      <c r="AH65" s="15" t="s">
        <v>0</v>
      </c>
      <c r="AI65" s="15">
        <v>0.50049999999999994</v>
      </c>
      <c r="AJ65" s="15">
        <v>0.47489999999999999</v>
      </c>
      <c r="AK65" s="15">
        <v>0.13400000000000001</v>
      </c>
      <c r="AL65" s="15">
        <v>0.1323</v>
      </c>
      <c r="AM65" s="15">
        <v>0.10290000000000001</v>
      </c>
      <c r="AN65" s="15">
        <v>0.1134</v>
      </c>
    </row>
    <row r="66" spans="1:40" ht="17.399999999999999" customHeight="1" x14ac:dyDescent="0.35">
      <c r="A66" s="13">
        <v>64</v>
      </c>
      <c r="B66" s="7" t="s">
        <v>97</v>
      </c>
      <c r="C66" s="21">
        <v>170511938358.01001</v>
      </c>
      <c r="D66" s="21">
        <v>154065508460.57999</v>
      </c>
      <c r="E66" s="21">
        <v>16028349013.6</v>
      </c>
      <c r="F66" s="21">
        <v>14067704595.34</v>
      </c>
      <c r="G66" s="24">
        <v>3.77</v>
      </c>
      <c r="H66" s="24">
        <v>3.44</v>
      </c>
      <c r="I66" s="21">
        <v>95521668000</v>
      </c>
      <c r="J66" s="21">
        <v>85368327000</v>
      </c>
      <c r="K66" s="21">
        <v>138878896955.03</v>
      </c>
      <c r="L66" s="21">
        <v>121359665104.63</v>
      </c>
      <c r="M66" s="21">
        <v>6617486135.2700005</v>
      </c>
      <c r="N66" s="21">
        <v>6481622598.8000002</v>
      </c>
      <c r="O66" s="21">
        <v>4975276138.4300003</v>
      </c>
      <c r="P66" s="21">
        <v>4442120136.8299999</v>
      </c>
      <c r="Q66" s="21">
        <v>2332511514.6199999</v>
      </c>
      <c r="R66" s="21">
        <v>2317158965.7399998</v>
      </c>
      <c r="S66" s="21">
        <v>2327848754.9099998</v>
      </c>
      <c r="T66" s="21">
        <v>2309942778.23</v>
      </c>
      <c r="U66" s="23">
        <v>0.30470000000000003</v>
      </c>
      <c r="V66" s="23">
        <v>0.2702</v>
      </c>
      <c r="W66" s="24">
        <v>0.54</v>
      </c>
      <c r="X66" s="24">
        <v>0.56999999999999995</v>
      </c>
      <c r="Y66" s="23">
        <v>0.1497</v>
      </c>
      <c r="Z66" s="23">
        <v>0.1782</v>
      </c>
      <c r="AA66" s="23" t="s">
        <v>0</v>
      </c>
      <c r="AB66" s="23" t="s">
        <v>0</v>
      </c>
      <c r="AC66" s="23" t="s">
        <v>0</v>
      </c>
      <c r="AD66" s="23" t="s">
        <v>0</v>
      </c>
      <c r="AE66" s="23">
        <v>1.7399999999999999E-2</v>
      </c>
      <c r="AF66" s="23">
        <v>1.44E-2</v>
      </c>
      <c r="AG66" s="23" t="s">
        <v>0</v>
      </c>
      <c r="AH66" s="23" t="s">
        <v>0</v>
      </c>
      <c r="AI66" s="23">
        <v>0.72489999999999999</v>
      </c>
      <c r="AJ66" s="23">
        <v>0.7137</v>
      </c>
      <c r="AK66" s="23">
        <v>0.1459</v>
      </c>
      <c r="AL66" s="23">
        <v>0.14749999999999999</v>
      </c>
      <c r="AM66" s="23">
        <v>0.12509999999999999</v>
      </c>
      <c r="AN66" s="23">
        <v>0.12529999999999999</v>
      </c>
    </row>
    <row r="67" spans="1:40" ht="17.399999999999999" customHeight="1" x14ac:dyDescent="0.35">
      <c r="A67" s="13">
        <v>65</v>
      </c>
      <c r="B67" s="7" t="s">
        <v>98</v>
      </c>
      <c r="C67" s="9">
        <v>166707497000</v>
      </c>
      <c r="D67" s="9">
        <v>117269685000</v>
      </c>
      <c r="E67" s="9">
        <v>12332216000</v>
      </c>
      <c r="F67" s="9">
        <v>8511256000</v>
      </c>
      <c r="G67" s="19" t="s">
        <v>0</v>
      </c>
      <c r="H67" s="19" t="s">
        <v>0</v>
      </c>
      <c r="I67" s="25">
        <v>58625953000</v>
      </c>
      <c r="J67" s="9">
        <v>51521314000</v>
      </c>
      <c r="K67" s="9">
        <v>92316514000</v>
      </c>
      <c r="L67" s="9">
        <v>76678753000</v>
      </c>
      <c r="M67" s="25">
        <v>5305942000</v>
      </c>
      <c r="N67" s="9">
        <v>4308070000</v>
      </c>
      <c r="O67" s="9">
        <v>4926958000</v>
      </c>
      <c r="P67" s="9">
        <v>4122495000</v>
      </c>
      <c r="Q67" s="9">
        <v>2135485000</v>
      </c>
      <c r="R67" s="9">
        <v>1762099000</v>
      </c>
      <c r="S67" s="9">
        <v>2021374000</v>
      </c>
      <c r="T67" s="9">
        <v>1661054000</v>
      </c>
      <c r="U67" s="15" t="s">
        <v>0</v>
      </c>
      <c r="V67" s="15">
        <v>0.18459999999999999</v>
      </c>
      <c r="W67" s="19" t="s">
        <v>0</v>
      </c>
      <c r="X67" s="19">
        <v>0.76</v>
      </c>
      <c r="Y67" s="15" t="s">
        <v>0</v>
      </c>
      <c r="Z67" s="15">
        <v>0.21390000000000001</v>
      </c>
      <c r="AA67" s="15" t="s">
        <v>0</v>
      </c>
      <c r="AB67" s="15" t="s">
        <v>0</v>
      </c>
      <c r="AC67" s="15" t="s">
        <v>0</v>
      </c>
      <c r="AD67" s="15" t="s">
        <v>0</v>
      </c>
      <c r="AE67" s="15" t="s">
        <v>0</v>
      </c>
      <c r="AF67" s="15">
        <v>8.2000000000000007E-3</v>
      </c>
      <c r="AG67" s="15" t="s">
        <v>0</v>
      </c>
      <c r="AH67" s="15" t="s">
        <v>0</v>
      </c>
      <c r="AI67" s="15" t="s">
        <v>0</v>
      </c>
      <c r="AJ67" s="15">
        <v>0.60019999999999996</v>
      </c>
      <c r="AK67" s="15">
        <v>0.15540000000000001</v>
      </c>
      <c r="AL67" s="15">
        <v>0.12280000000000001</v>
      </c>
      <c r="AM67" s="15">
        <v>0.1203</v>
      </c>
      <c r="AN67" s="15">
        <v>0.11119999999999999</v>
      </c>
    </row>
    <row r="68" spans="1:40" ht="17.399999999999999" customHeight="1" x14ac:dyDescent="0.35">
      <c r="A68" s="13">
        <v>66</v>
      </c>
      <c r="B68" s="7" t="s">
        <v>99</v>
      </c>
      <c r="C68" s="9">
        <v>165985247010</v>
      </c>
      <c r="D68" s="9">
        <v>143636995170</v>
      </c>
      <c r="E68" s="9">
        <v>10457816910</v>
      </c>
      <c r="F68" s="9">
        <v>9822464160</v>
      </c>
      <c r="G68" s="19">
        <v>1.68</v>
      </c>
      <c r="H68" s="19">
        <v>1.59</v>
      </c>
      <c r="I68" s="9">
        <v>68286840870</v>
      </c>
      <c r="J68" s="9">
        <v>52480905290</v>
      </c>
      <c r="K68" s="9">
        <v>110813115290</v>
      </c>
      <c r="L68" s="9">
        <v>93199648550</v>
      </c>
      <c r="M68" s="9">
        <v>4843712170</v>
      </c>
      <c r="N68" s="9">
        <v>4388044700</v>
      </c>
      <c r="O68" s="9">
        <v>4035608690</v>
      </c>
      <c r="P68" s="9">
        <v>3821760650</v>
      </c>
      <c r="Q68" s="9">
        <v>1117855930</v>
      </c>
      <c r="R68" s="9">
        <v>1189511710</v>
      </c>
      <c r="S68" s="9">
        <v>1115759930</v>
      </c>
      <c r="T68" s="9">
        <v>1186702460</v>
      </c>
      <c r="U68" s="15">
        <v>0.36470000000000002</v>
      </c>
      <c r="V68" s="15">
        <v>0.4012</v>
      </c>
      <c r="W68" s="19">
        <v>0.18</v>
      </c>
      <c r="X68" s="19">
        <v>0.2</v>
      </c>
      <c r="Y68" s="15">
        <v>7.1999999999999998E-3</v>
      </c>
      <c r="Z68" s="15">
        <v>8.6E-3</v>
      </c>
      <c r="AA68" s="15" t="s">
        <v>0</v>
      </c>
      <c r="AB68" s="15" t="s">
        <v>0</v>
      </c>
      <c r="AC68" s="15" t="s">
        <v>0</v>
      </c>
      <c r="AD68" s="15" t="s">
        <v>0</v>
      </c>
      <c r="AE68" s="15">
        <v>1.7600000000000001E-2</v>
      </c>
      <c r="AF68" s="15">
        <v>1.26E-2</v>
      </c>
      <c r="AG68" s="15" t="s">
        <v>0</v>
      </c>
      <c r="AH68" s="15" t="s">
        <v>0</v>
      </c>
      <c r="AI68" s="15">
        <v>0.63749999999999996</v>
      </c>
      <c r="AJ68" s="15">
        <v>0.57899999999999996</v>
      </c>
      <c r="AK68" s="15">
        <v>0.1082</v>
      </c>
      <c r="AL68" s="15">
        <v>0.13100000000000001</v>
      </c>
      <c r="AM68" s="15">
        <v>8.8300000000000003E-2</v>
      </c>
      <c r="AN68" s="15">
        <v>0.1022</v>
      </c>
    </row>
    <row r="69" spans="1:40" ht="17.399999999999999" customHeight="1" x14ac:dyDescent="0.35">
      <c r="A69" s="13">
        <v>67</v>
      </c>
      <c r="B69" s="7" t="s">
        <v>100</v>
      </c>
      <c r="C69" s="9">
        <v>163326583436</v>
      </c>
      <c r="D69" s="9">
        <v>157631916576</v>
      </c>
      <c r="E69" s="9">
        <v>14196992282</v>
      </c>
      <c r="F69" s="9">
        <v>13143587383</v>
      </c>
      <c r="G69" s="19" t="s">
        <v>0</v>
      </c>
      <c r="H69" s="19" t="s">
        <v>0</v>
      </c>
      <c r="I69" s="9">
        <v>65136868564</v>
      </c>
      <c r="J69" s="9" t="s">
        <v>5</v>
      </c>
      <c r="K69" s="9">
        <v>124812369754</v>
      </c>
      <c r="L69" s="9">
        <v>99885561822</v>
      </c>
      <c r="M69" s="9">
        <v>5672621881</v>
      </c>
      <c r="N69" s="9">
        <v>5511105525</v>
      </c>
      <c r="O69" s="9">
        <v>2477432261</v>
      </c>
      <c r="P69" s="9">
        <v>2792407099</v>
      </c>
      <c r="Q69" s="9">
        <v>1062929135</v>
      </c>
      <c r="R69" s="9">
        <v>1598129010</v>
      </c>
      <c r="S69" s="9" t="s">
        <v>0</v>
      </c>
      <c r="T69" s="9" t="s">
        <v>0</v>
      </c>
      <c r="U69" s="15" t="s">
        <v>0</v>
      </c>
      <c r="V69" s="15">
        <v>0.56000000000000005</v>
      </c>
      <c r="W69" s="19" t="s">
        <v>0</v>
      </c>
      <c r="X69" s="19" t="s">
        <v>0</v>
      </c>
      <c r="Y69" s="15">
        <v>7.4999999999999997E-2</v>
      </c>
      <c r="Z69" s="15" t="s">
        <v>0</v>
      </c>
      <c r="AA69" s="15" t="s">
        <v>0</v>
      </c>
      <c r="AB69" s="15" t="s">
        <v>0</v>
      </c>
      <c r="AC69" s="15" t="s">
        <v>0</v>
      </c>
      <c r="AD69" s="15" t="s">
        <v>0</v>
      </c>
      <c r="AE69" s="15">
        <v>7.4000000000000003E-3</v>
      </c>
      <c r="AF69" s="15" t="s">
        <v>0</v>
      </c>
      <c r="AG69" s="15">
        <v>1.89E-2</v>
      </c>
      <c r="AH69" s="15">
        <v>1.1299999999999999E-2</v>
      </c>
      <c r="AI69" s="15" t="s">
        <v>0</v>
      </c>
      <c r="AJ69" s="15" t="s">
        <v>0</v>
      </c>
      <c r="AK69" s="15">
        <v>0.15540000000000001</v>
      </c>
      <c r="AL69" s="15">
        <v>0.15140000000000001</v>
      </c>
      <c r="AM69" s="15">
        <v>0.14749999999999999</v>
      </c>
      <c r="AN69" s="15">
        <v>0.14829999999999999</v>
      </c>
    </row>
    <row r="70" spans="1:40" ht="17.399999999999999" customHeight="1" x14ac:dyDescent="0.35">
      <c r="A70" s="13">
        <v>68</v>
      </c>
      <c r="B70" s="7" t="s">
        <v>101</v>
      </c>
      <c r="C70" s="9">
        <v>159892244399</v>
      </c>
      <c r="D70" s="9">
        <v>126417649774</v>
      </c>
      <c r="E70" s="9">
        <v>9846316733</v>
      </c>
      <c r="F70" s="9">
        <v>8524889973</v>
      </c>
      <c r="G70" s="19">
        <v>2.12</v>
      </c>
      <c r="H70" s="19">
        <v>2.09</v>
      </c>
      <c r="I70" s="9">
        <v>63195797000</v>
      </c>
      <c r="J70" s="9">
        <v>52703934000</v>
      </c>
      <c r="K70" s="9">
        <v>100250089741</v>
      </c>
      <c r="L70" s="9">
        <v>82177555221</v>
      </c>
      <c r="M70" s="9">
        <v>3956971436</v>
      </c>
      <c r="N70" s="9">
        <v>3742659261</v>
      </c>
      <c r="O70" s="9">
        <v>2677320966</v>
      </c>
      <c r="P70" s="9">
        <v>2855595563</v>
      </c>
      <c r="Q70" s="9">
        <v>1086147813</v>
      </c>
      <c r="R70" s="9">
        <v>1316442162</v>
      </c>
      <c r="S70" s="9">
        <v>1084775170</v>
      </c>
      <c r="T70" s="9">
        <v>1311226543</v>
      </c>
      <c r="U70" s="15" t="s">
        <v>0</v>
      </c>
      <c r="V70" s="15">
        <v>0.32819999999999999</v>
      </c>
      <c r="W70" s="19">
        <v>0.23</v>
      </c>
      <c r="X70" s="19">
        <v>0.32</v>
      </c>
      <c r="Y70" s="15">
        <v>0.1177</v>
      </c>
      <c r="Z70" s="15">
        <v>0.1807</v>
      </c>
      <c r="AA70" s="15" t="s">
        <v>0</v>
      </c>
      <c r="AB70" s="15" t="s">
        <v>0</v>
      </c>
      <c r="AC70" s="15" t="s">
        <v>0</v>
      </c>
      <c r="AD70" s="15" t="s">
        <v>0</v>
      </c>
      <c r="AE70" s="15">
        <v>1.46E-2</v>
      </c>
      <c r="AF70" s="15">
        <v>4.7999999999999996E-3</v>
      </c>
      <c r="AG70" s="15">
        <v>2.93E-2</v>
      </c>
      <c r="AH70" s="15">
        <v>2.58E-2</v>
      </c>
      <c r="AI70" s="15" t="s">
        <v>0</v>
      </c>
      <c r="AJ70" s="15">
        <v>0.6784</v>
      </c>
      <c r="AK70" s="15">
        <v>0.1082</v>
      </c>
      <c r="AL70" s="15">
        <v>0.1207</v>
      </c>
      <c r="AM70" s="15">
        <v>9.9199999999999997E-2</v>
      </c>
      <c r="AN70" s="15">
        <v>0.10929999999999999</v>
      </c>
    </row>
    <row r="71" spans="1:40" ht="17.399999999999999" customHeight="1" x14ac:dyDescent="0.35">
      <c r="A71" s="13">
        <v>69</v>
      </c>
      <c r="B71" s="7" t="s">
        <v>102</v>
      </c>
      <c r="C71" s="9">
        <v>157242630000</v>
      </c>
      <c r="D71" s="9">
        <v>143527554000</v>
      </c>
      <c r="E71" s="9">
        <v>8967389000</v>
      </c>
      <c r="F71" s="9">
        <v>8168552000</v>
      </c>
      <c r="G71" s="19" t="s">
        <v>0</v>
      </c>
      <c r="H71" s="19" t="s">
        <v>0</v>
      </c>
      <c r="I71" s="9">
        <v>65115160000</v>
      </c>
      <c r="J71" s="9">
        <v>50971857000</v>
      </c>
      <c r="K71" s="9">
        <v>103776981000</v>
      </c>
      <c r="L71" s="9">
        <v>91077776000</v>
      </c>
      <c r="M71" s="9">
        <v>4394471000</v>
      </c>
      <c r="N71" s="9">
        <v>4335203000</v>
      </c>
      <c r="O71" s="9">
        <v>3860463000</v>
      </c>
      <c r="P71" s="9">
        <v>3954253000</v>
      </c>
      <c r="Q71" s="9">
        <v>1084755000</v>
      </c>
      <c r="R71" s="9">
        <v>1031117000</v>
      </c>
      <c r="S71" s="9">
        <v>1080599000</v>
      </c>
      <c r="T71" s="9">
        <v>1027659000</v>
      </c>
      <c r="U71" s="15">
        <v>0.32640000000000002</v>
      </c>
      <c r="V71" s="15">
        <v>0.30130000000000001</v>
      </c>
      <c r="W71" s="19" t="s">
        <v>0</v>
      </c>
      <c r="X71" s="19" t="s">
        <v>0</v>
      </c>
      <c r="Y71" s="15" t="s">
        <v>0</v>
      </c>
      <c r="Z71" s="15" t="s">
        <v>0</v>
      </c>
      <c r="AA71" s="15" t="s">
        <v>0</v>
      </c>
      <c r="AB71" s="15" t="s">
        <v>0</v>
      </c>
      <c r="AC71" s="15" t="s">
        <v>0</v>
      </c>
      <c r="AD71" s="15" t="s">
        <v>0</v>
      </c>
      <c r="AE71" s="15">
        <v>1.8700000000000001E-2</v>
      </c>
      <c r="AF71" s="15">
        <v>1.67E-2</v>
      </c>
      <c r="AG71" s="15" t="s">
        <v>0</v>
      </c>
      <c r="AH71" s="15" t="s">
        <v>0</v>
      </c>
      <c r="AI71" s="15">
        <v>0.62749999999999995</v>
      </c>
      <c r="AJ71" s="15">
        <v>0.55969999999999998</v>
      </c>
      <c r="AK71" s="15">
        <v>0.13469999999999999</v>
      </c>
      <c r="AL71" s="15">
        <v>0.1134</v>
      </c>
      <c r="AM71" s="15" t="s">
        <v>0</v>
      </c>
      <c r="AN71" s="15" t="s">
        <v>0</v>
      </c>
    </row>
    <row r="72" spans="1:40" ht="17.399999999999999" customHeight="1" x14ac:dyDescent="0.35">
      <c r="A72" s="13">
        <v>70</v>
      </c>
      <c r="B72" s="7" t="s">
        <v>103</v>
      </c>
      <c r="C72" s="9">
        <v>156066812226</v>
      </c>
      <c r="D72" s="9">
        <v>126282630625</v>
      </c>
      <c r="E72" s="9">
        <v>9908408015</v>
      </c>
      <c r="F72" s="9">
        <v>9377278228</v>
      </c>
      <c r="G72" s="19">
        <v>3.95</v>
      </c>
      <c r="H72" s="26">
        <v>3.74</v>
      </c>
      <c r="I72" s="9">
        <v>65269825000</v>
      </c>
      <c r="J72" s="9">
        <v>58355523000</v>
      </c>
      <c r="K72" s="9">
        <v>90104282613</v>
      </c>
      <c r="L72" s="9">
        <v>80018353179</v>
      </c>
      <c r="M72" s="9">
        <v>3781604727</v>
      </c>
      <c r="N72" s="9">
        <v>3177687646</v>
      </c>
      <c r="O72" s="9">
        <v>3007997400</v>
      </c>
      <c r="P72" s="9">
        <v>2442987848</v>
      </c>
      <c r="Q72" s="9">
        <v>812578200</v>
      </c>
      <c r="R72" s="9">
        <v>646025208</v>
      </c>
      <c r="S72" s="9">
        <v>812578200</v>
      </c>
      <c r="T72" s="9">
        <v>646025208</v>
      </c>
      <c r="U72" s="15" t="s">
        <v>0</v>
      </c>
      <c r="V72" s="15" t="s">
        <v>0</v>
      </c>
      <c r="W72" s="19">
        <v>0.32</v>
      </c>
      <c r="X72" s="19">
        <v>0.32</v>
      </c>
      <c r="Y72" s="15">
        <v>8.2000000000000003E-2</v>
      </c>
      <c r="Z72" s="15">
        <v>6.8900000000000003E-2</v>
      </c>
      <c r="AA72" s="15" t="s">
        <v>0</v>
      </c>
      <c r="AB72" s="15" t="s">
        <v>0</v>
      </c>
      <c r="AC72" s="15" t="s">
        <v>0</v>
      </c>
      <c r="AD72" s="15" t="s">
        <v>0</v>
      </c>
      <c r="AE72" s="15">
        <v>1.23E-2</v>
      </c>
      <c r="AF72" s="15">
        <v>1.23E-2</v>
      </c>
      <c r="AG72" s="15" t="s">
        <v>0</v>
      </c>
      <c r="AH72" s="15" t="s">
        <v>0</v>
      </c>
      <c r="AI72" s="15">
        <v>0.65529999999999999</v>
      </c>
      <c r="AJ72" s="15">
        <v>0.70920000000000005</v>
      </c>
      <c r="AK72" s="15">
        <v>0.11940000000000001</v>
      </c>
      <c r="AL72" s="15">
        <v>0.1129</v>
      </c>
      <c r="AM72" s="15">
        <v>8.9599999999999999E-2</v>
      </c>
      <c r="AN72" s="15">
        <v>9.5799999999999996E-2</v>
      </c>
    </row>
    <row r="73" spans="1:40" ht="17.399999999999999" customHeight="1" x14ac:dyDescent="0.35">
      <c r="A73" s="13">
        <v>71</v>
      </c>
      <c r="B73" s="7" t="s">
        <v>104</v>
      </c>
      <c r="C73" s="27">
        <v>154704144855.44</v>
      </c>
      <c r="D73" s="27">
        <v>121284693668.11</v>
      </c>
      <c r="E73" s="27">
        <v>10923374096.59</v>
      </c>
      <c r="F73" s="27">
        <v>10074362842.299999</v>
      </c>
      <c r="G73" s="28">
        <v>3.12</v>
      </c>
      <c r="H73" s="28">
        <v>2.88</v>
      </c>
      <c r="I73" s="27">
        <f>76380781.55*1000</f>
        <v>76380781550</v>
      </c>
      <c r="J73" s="27">
        <f>69903577.42*1000</f>
        <v>69903577420</v>
      </c>
      <c r="K73" s="27">
        <v>108964595286.86</v>
      </c>
      <c r="L73" s="27">
        <v>91469092657.869995</v>
      </c>
      <c r="M73" s="27">
        <v>4542362488.8800001</v>
      </c>
      <c r="N73" s="27">
        <v>4261323545.4699998</v>
      </c>
      <c r="O73" s="27">
        <v>4178392179.1199999</v>
      </c>
      <c r="P73" s="27">
        <v>3986199938.9499998</v>
      </c>
      <c r="Q73" s="27">
        <v>1080448243.3</v>
      </c>
      <c r="R73" s="27">
        <v>1318517365.5699999</v>
      </c>
      <c r="S73" s="27">
        <v>1093959515.8099999</v>
      </c>
      <c r="T73" s="27">
        <v>1318517365.5699999</v>
      </c>
      <c r="U73" s="23">
        <v>0.3231</v>
      </c>
      <c r="V73" s="23">
        <v>0.32540000000000002</v>
      </c>
      <c r="W73" s="28">
        <v>0.32</v>
      </c>
      <c r="X73" s="28">
        <v>0.38</v>
      </c>
      <c r="Y73" s="23">
        <v>0.10539999999999999</v>
      </c>
      <c r="Z73" s="23">
        <v>0.14249999999999999</v>
      </c>
      <c r="AA73" s="23" t="s">
        <v>0</v>
      </c>
      <c r="AB73" s="23" t="s">
        <v>0</v>
      </c>
      <c r="AC73" s="23" t="s">
        <v>0</v>
      </c>
      <c r="AD73" s="23" t="s">
        <v>0</v>
      </c>
      <c r="AE73" s="23">
        <v>1.8700000000000001E-2</v>
      </c>
      <c r="AF73" s="23">
        <v>1.5800000000000002E-2</v>
      </c>
      <c r="AG73" s="23" t="s">
        <v>0</v>
      </c>
      <c r="AH73" s="23" t="s">
        <v>0</v>
      </c>
      <c r="AI73" s="23">
        <v>0.69640000000000002</v>
      </c>
      <c r="AJ73" s="23">
        <v>0.76419999999999999</v>
      </c>
      <c r="AK73" s="23">
        <v>0.13139999999999999</v>
      </c>
      <c r="AL73" s="23">
        <v>0.1439</v>
      </c>
      <c r="AM73" s="23" t="s">
        <v>0</v>
      </c>
      <c r="AN73" s="23" t="s">
        <v>0</v>
      </c>
    </row>
    <row r="74" spans="1:40" ht="17.399999999999999" customHeight="1" x14ac:dyDescent="0.35">
      <c r="A74" s="13">
        <v>72</v>
      </c>
      <c r="B74" s="7" t="s">
        <v>105</v>
      </c>
      <c r="C74" s="29">
        <v>154447360000</v>
      </c>
      <c r="D74" s="29">
        <v>130651651000</v>
      </c>
      <c r="E74" s="29">
        <v>10222006000</v>
      </c>
      <c r="F74" s="29">
        <v>8148260000</v>
      </c>
      <c r="G74" s="14" t="s">
        <v>0</v>
      </c>
      <c r="H74" s="14" t="s">
        <v>0</v>
      </c>
      <c r="I74" s="29">
        <v>51189280000</v>
      </c>
      <c r="J74" s="29">
        <v>38402150000</v>
      </c>
      <c r="K74" s="29">
        <v>92683521000</v>
      </c>
      <c r="L74" s="29">
        <v>82381559000</v>
      </c>
      <c r="M74" s="29">
        <v>5020788000</v>
      </c>
      <c r="N74" s="29">
        <v>4378231000</v>
      </c>
      <c r="O74" s="29">
        <v>4535831000</v>
      </c>
      <c r="P74" s="29">
        <v>3763222000</v>
      </c>
      <c r="Q74" s="29">
        <v>2350119000</v>
      </c>
      <c r="R74" s="29">
        <v>2071922000</v>
      </c>
      <c r="S74" s="29">
        <v>2270853000</v>
      </c>
      <c r="T74" s="29">
        <v>2020499000</v>
      </c>
      <c r="U74" s="16">
        <v>0.26269999999999999</v>
      </c>
      <c r="V74" s="16">
        <v>0.25209999999999999</v>
      </c>
      <c r="W74" s="14">
        <v>2.27</v>
      </c>
      <c r="X74" s="14">
        <v>2.02</v>
      </c>
      <c r="Y74" s="16" t="s">
        <v>0</v>
      </c>
      <c r="Z74" s="16" t="s">
        <v>0</v>
      </c>
      <c r="AA74" s="16" t="s">
        <v>0</v>
      </c>
      <c r="AB74" s="16" t="s">
        <v>0</v>
      </c>
      <c r="AC74" s="16" t="s">
        <v>0</v>
      </c>
      <c r="AD74" s="16" t="s">
        <v>0</v>
      </c>
      <c r="AE74" s="16">
        <v>1.5599999999999999E-2</v>
      </c>
      <c r="AF74" s="16">
        <v>9.7000000000000003E-3</v>
      </c>
      <c r="AG74" s="16" t="s">
        <v>0</v>
      </c>
      <c r="AH74" s="16" t="s">
        <v>0</v>
      </c>
      <c r="AI74" s="16">
        <v>0.55230000000000001</v>
      </c>
      <c r="AJ74" s="16">
        <v>0.46610000000000001</v>
      </c>
      <c r="AK74" s="16">
        <v>0.1152</v>
      </c>
      <c r="AL74" s="16">
        <v>0.11940000000000001</v>
      </c>
      <c r="AM74" s="16">
        <v>0.1095</v>
      </c>
      <c r="AN74" s="16">
        <v>0.1105</v>
      </c>
    </row>
    <row r="75" spans="1:40" ht="17.399999999999999" customHeight="1" x14ac:dyDescent="0.35">
      <c r="A75" s="13">
        <v>73</v>
      </c>
      <c r="B75" s="8" t="s">
        <v>106</v>
      </c>
      <c r="C75" s="9">
        <v>154035433000</v>
      </c>
      <c r="D75" s="9">
        <v>145131179000</v>
      </c>
      <c r="E75" s="9">
        <v>13861406000</v>
      </c>
      <c r="F75" s="9">
        <v>12768475000</v>
      </c>
      <c r="G75" s="19">
        <v>2.92</v>
      </c>
      <c r="H75" s="19">
        <v>2.69</v>
      </c>
      <c r="I75" s="9">
        <v>79249201000</v>
      </c>
      <c r="J75" s="9">
        <v>69192864000</v>
      </c>
      <c r="K75" s="9">
        <v>104274345000</v>
      </c>
      <c r="L75" s="9">
        <v>93130765000</v>
      </c>
      <c r="M75" s="9">
        <v>4412012000</v>
      </c>
      <c r="N75" s="9">
        <v>4385054000</v>
      </c>
      <c r="O75" s="9">
        <v>3931555000</v>
      </c>
      <c r="P75" s="9">
        <v>3995777000</v>
      </c>
      <c r="Q75" s="9">
        <v>1536835000</v>
      </c>
      <c r="R75" s="9">
        <v>1653867000</v>
      </c>
      <c r="S75" s="9">
        <v>1522832000</v>
      </c>
      <c r="T75" s="9">
        <v>1644380000</v>
      </c>
      <c r="U75" s="15">
        <v>0.3705</v>
      </c>
      <c r="V75" s="15">
        <v>0.3543</v>
      </c>
      <c r="W75" s="19" t="s">
        <v>0</v>
      </c>
      <c r="X75" s="19" t="s">
        <v>0</v>
      </c>
      <c r="Y75" s="15">
        <v>0.1144</v>
      </c>
      <c r="Z75" s="15">
        <v>0.16719999999999999</v>
      </c>
      <c r="AA75" s="15">
        <v>2.4899999999999999E-2</v>
      </c>
      <c r="AB75" s="15">
        <v>3.09E-2</v>
      </c>
      <c r="AC75" s="15">
        <v>2.75E-2</v>
      </c>
      <c r="AD75" s="15">
        <v>3.3300000000000003E-2</v>
      </c>
      <c r="AE75" s="15">
        <v>1.9E-2</v>
      </c>
      <c r="AF75" s="15">
        <v>9.9000000000000008E-3</v>
      </c>
      <c r="AG75" s="15" t="s">
        <v>0</v>
      </c>
      <c r="AH75" s="15" t="s">
        <v>0</v>
      </c>
      <c r="AI75" s="15">
        <v>0.71509999999999996</v>
      </c>
      <c r="AJ75" s="15">
        <v>0.71640000000000004</v>
      </c>
      <c r="AK75" s="15">
        <v>0.14460000000000001</v>
      </c>
      <c r="AL75" s="15">
        <v>0.15559999999999999</v>
      </c>
      <c r="AM75" s="15">
        <v>0.13500000000000001</v>
      </c>
      <c r="AN75" s="15">
        <v>0.14419999999999999</v>
      </c>
    </row>
    <row r="76" spans="1:40" ht="17.399999999999999" customHeight="1" x14ac:dyDescent="0.35">
      <c r="A76" s="13">
        <v>74</v>
      </c>
      <c r="B76" s="7" t="s">
        <v>107</v>
      </c>
      <c r="C76" s="9">
        <v>152881492371</v>
      </c>
      <c r="D76" s="9">
        <v>122881290798</v>
      </c>
      <c r="E76" s="9">
        <v>9959573493</v>
      </c>
      <c r="F76" s="9">
        <v>7195231580</v>
      </c>
      <c r="G76" s="19">
        <v>3.51</v>
      </c>
      <c r="H76" s="19">
        <v>3.04</v>
      </c>
      <c r="I76" s="9">
        <v>69779065354</v>
      </c>
      <c r="J76" s="9">
        <v>61492501668</v>
      </c>
      <c r="K76" s="9">
        <v>123446835877</v>
      </c>
      <c r="L76" s="9">
        <v>100999510571</v>
      </c>
      <c r="M76" s="9">
        <v>4231789486</v>
      </c>
      <c r="N76" s="9">
        <v>3531232952</v>
      </c>
      <c r="O76" s="9">
        <v>3682995213</v>
      </c>
      <c r="P76" s="9">
        <v>3112378697</v>
      </c>
      <c r="Q76" s="9">
        <v>1196468204</v>
      </c>
      <c r="R76" s="9">
        <v>1095008748</v>
      </c>
      <c r="S76" s="9">
        <v>1186975001</v>
      </c>
      <c r="T76" s="9">
        <v>1090063379</v>
      </c>
      <c r="U76" s="15">
        <v>0.35970000000000002</v>
      </c>
      <c r="V76" s="15">
        <v>0.33929999999999999</v>
      </c>
      <c r="W76" s="19">
        <v>0.46</v>
      </c>
      <c r="X76" s="19">
        <v>0.46</v>
      </c>
      <c r="Y76" s="15">
        <v>0.1376</v>
      </c>
      <c r="Z76" s="15">
        <v>0.1666</v>
      </c>
      <c r="AA76" s="15" t="s">
        <v>0</v>
      </c>
      <c r="AB76" s="15" t="s">
        <v>0</v>
      </c>
      <c r="AC76" s="15" t="s">
        <v>0</v>
      </c>
      <c r="AD76" s="15" t="s">
        <v>0</v>
      </c>
      <c r="AE76" s="15">
        <v>2.1899999999999999E-2</v>
      </c>
      <c r="AF76" s="15">
        <v>1.72E-2</v>
      </c>
      <c r="AG76" s="15">
        <v>3.7400000000000003E-2</v>
      </c>
      <c r="AH76" s="15" t="s">
        <v>0</v>
      </c>
      <c r="AI76" s="15">
        <v>0.56120000000000003</v>
      </c>
      <c r="AJ76" s="15">
        <v>0.61029999999999995</v>
      </c>
      <c r="AK76" s="15">
        <v>0.1169</v>
      </c>
      <c r="AL76" s="15">
        <v>0.1115</v>
      </c>
      <c r="AM76" s="15">
        <v>0.10539999999999999</v>
      </c>
      <c r="AN76" s="15">
        <v>0.1</v>
      </c>
    </row>
    <row r="77" spans="1:40" ht="17.399999999999999" customHeight="1" x14ac:dyDescent="0.35">
      <c r="A77" s="13">
        <v>75</v>
      </c>
      <c r="B77" s="7" t="s">
        <v>108</v>
      </c>
      <c r="C77" s="9">
        <v>151277716891.82999</v>
      </c>
      <c r="D77" s="9">
        <v>117348436453.57001</v>
      </c>
      <c r="E77" s="9">
        <v>9269858881.3500004</v>
      </c>
      <c r="F77" s="9">
        <v>8176542940.04</v>
      </c>
      <c r="G77" s="19">
        <v>2.2200000000000002</v>
      </c>
      <c r="H77" s="19">
        <v>1.96</v>
      </c>
      <c r="I77" s="9">
        <v>52321739000</v>
      </c>
      <c r="J77" s="9">
        <v>44551361000</v>
      </c>
      <c r="K77" s="9">
        <v>93123296000</v>
      </c>
      <c r="L77" s="9">
        <v>79537232000</v>
      </c>
      <c r="M77" s="9">
        <v>3733833361.6500001</v>
      </c>
      <c r="N77" s="9">
        <v>3391195187.1500001</v>
      </c>
      <c r="O77" s="9">
        <v>3105316370.4299998</v>
      </c>
      <c r="P77" s="9">
        <v>2868176012.1100001</v>
      </c>
      <c r="Q77" s="9">
        <v>1580184143.01</v>
      </c>
      <c r="R77" s="9">
        <v>1252786713.3399999</v>
      </c>
      <c r="S77" s="9" t="s">
        <v>0</v>
      </c>
      <c r="T77" s="9" t="s">
        <v>0</v>
      </c>
      <c r="U77" s="15" t="s">
        <v>0</v>
      </c>
      <c r="V77" s="15" t="s">
        <v>0</v>
      </c>
      <c r="W77" s="19">
        <v>0.38</v>
      </c>
      <c r="X77" s="19">
        <v>0.34</v>
      </c>
      <c r="Y77" s="15">
        <v>0.18110000000000001</v>
      </c>
      <c r="Z77" s="15">
        <v>0.18690000000000001</v>
      </c>
      <c r="AA77" s="15" t="s">
        <v>0</v>
      </c>
      <c r="AB77" s="15" t="s">
        <v>0</v>
      </c>
      <c r="AC77" s="15" t="s">
        <v>0</v>
      </c>
      <c r="AD77" s="15" t="s">
        <v>0</v>
      </c>
      <c r="AE77" s="15">
        <v>9.7000000000000003E-3</v>
      </c>
      <c r="AF77" s="15">
        <v>7.0000000000000001E-3</v>
      </c>
      <c r="AG77" s="15" t="s">
        <v>0</v>
      </c>
      <c r="AH77" s="15" t="s">
        <v>0</v>
      </c>
      <c r="AI77" s="15">
        <v>0.54159999999999997</v>
      </c>
      <c r="AJ77" s="15">
        <v>0.52200000000000002</v>
      </c>
      <c r="AK77" s="15">
        <v>0.14710000000000001</v>
      </c>
      <c r="AL77" s="15">
        <v>0.13339999999999999</v>
      </c>
      <c r="AM77" s="15">
        <v>0.10249999999999999</v>
      </c>
      <c r="AN77" s="15">
        <v>0.1152</v>
      </c>
    </row>
    <row r="78" spans="1:40" ht="17.399999999999999" customHeight="1" x14ac:dyDescent="0.35">
      <c r="A78" s="13">
        <v>76</v>
      </c>
      <c r="B78" s="7" t="s">
        <v>109</v>
      </c>
      <c r="C78" s="9">
        <v>143636114477</v>
      </c>
      <c r="D78" s="9">
        <v>113484670488</v>
      </c>
      <c r="E78" s="9">
        <v>8000119015</v>
      </c>
      <c r="F78" s="9">
        <v>6332685116</v>
      </c>
      <c r="G78" s="19">
        <v>3.17</v>
      </c>
      <c r="H78" s="19">
        <v>3.04</v>
      </c>
      <c r="I78" s="9">
        <v>45730000000</v>
      </c>
      <c r="J78" s="9">
        <v>31331270000</v>
      </c>
      <c r="K78" s="9">
        <v>87531033021</v>
      </c>
      <c r="L78" s="9">
        <v>74711834352</v>
      </c>
      <c r="M78" s="9">
        <v>3487376862</v>
      </c>
      <c r="N78" s="9">
        <v>3183368852</v>
      </c>
      <c r="O78" s="9">
        <v>2880691659</v>
      </c>
      <c r="P78" s="9">
        <v>2689053584</v>
      </c>
      <c r="Q78" s="9">
        <v>780230273</v>
      </c>
      <c r="R78" s="9">
        <v>1056119342</v>
      </c>
      <c r="S78" s="9">
        <v>767947382</v>
      </c>
      <c r="T78" s="9">
        <v>1022775722</v>
      </c>
      <c r="U78" s="15">
        <v>0.3654</v>
      </c>
      <c r="V78" s="15">
        <v>0.34849999999999998</v>
      </c>
      <c r="W78" s="19">
        <v>0.31</v>
      </c>
      <c r="X78" s="19">
        <v>0.46</v>
      </c>
      <c r="Y78" s="15" t="s">
        <v>0</v>
      </c>
      <c r="Z78" s="15" t="s">
        <v>0</v>
      </c>
      <c r="AA78" s="15" t="s">
        <v>0</v>
      </c>
      <c r="AB78" s="15" t="s">
        <v>0</v>
      </c>
      <c r="AC78" s="15" t="s">
        <v>0</v>
      </c>
      <c r="AD78" s="15" t="s">
        <v>0</v>
      </c>
      <c r="AE78" s="15">
        <v>1.5299999999999999E-2</v>
      </c>
      <c r="AF78" s="15">
        <v>1.2699999999999999E-2</v>
      </c>
      <c r="AG78" s="15" t="s">
        <v>0</v>
      </c>
      <c r="AH78" s="15" t="s">
        <v>0</v>
      </c>
      <c r="AI78" s="15">
        <v>0.52239999999999998</v>
      </c>
      <c r="AJ78" s="15">
        <v>0.4194</v>
      </c>
      <c r="AK78" s="15">
        <v>0.1149</v>
      </c>
      <c r="AL78" s="15">
        <v>0.11169999999999999</v>
      </c>
      <c r="AM78" s="15">
        <v>0.1045</v>
      </c>
      <c r="AN78" s="15">
        <v>0.1045</v>
      </c>
    </row>
    <row r="79" spans="1:40" ht="17.399999999999999" customHeight="1" x14ac:dyDescent="0.35">
      <c r="A79" s="13">
        <v>77</v>
      </c>
      <c r="B79" s="7" t="s">
        <v>110</v>
      </c>
      <c r="C79" s="9">
        <v>143316797416</v>
      </c>
      <c r="D79" s="9">
        <v>109864410000</v>
      </c>
      <c r="E79" s="9">
        <v>12983233961</v>
      </c>
      <c r="F79" s="9">
        <v>11635468208</v>
      </c>
      <c r="G79" s="19" t="s">
        <v>0</v>
      </c>
      <c r="H79" s="19" t="s">
        <v>0</v>
      </c>
      <c r="I79" s="9">
        <f>85945.75*1000000</f>
        <v>85945750000</v>
      </c>
      <c r="J79" s="9">
        <f>63445.89*1000000</f>
        <v>63445890000</v>
      </c>
      <c r="K79" s="9">
        <v>113303688005</v>
      </c>
      <c r="L79" s="9">
        <v>89019253586</v>
      </c>
      <c r="M79" s="9">
        <v>5071127677</v>
      </c>
      <c r="N79" s="9">
        <v>4010135851</v>
      </c>
      <c r="O79" s="9">
        <v>4962133951</v>
      </c>
      <c r="P79" s="9">
        <v>3481582531</v>
      </c>
      <c r="Q79" s="9">
        <v>1743005249</v>
      </c>
      <c r="R79" s="9">
        <v>1595073986</v>
      </c>
      <c r="S79" s="9">
        <v>1505474934</v>
      </c>
      <c r="T79" s="9">
        <v>1590040761</v>
      </c>
      <c r="U79" s="15">
        <v>0.3216</v>
      </c>
      <c r="V79" s="15">
        <v>0.26090000000000002</v>
      </c>
      <c r="W79" s="19">
        <v>0.95</v>
      </c>
      <c r="X79" s="19">
        <v>1.07</v>
      </c>
      <c r="Y79" s="15">
        <v>0.12230000000000001</v>
      </c>
      <c r="Z79" s="15">
        <v>0.14510000000000001</v>
      </c>
      <c r="AA79" s="15">
        <v>3.1600000000000003E-2</v>
      </c>
      <c r="AB79" s="15">
        <v>3.3300000000000003E-2</v>
      </c>
      <c r="AC79" s="15" t="s">
        <v>0</v>
      </c>
      <c r="AD79" s="15" t="s">
        <v>0</v>
      </c>
      <c r="AE79" s="15">
        <v>1.9099999999999999E-2</v>
      </c>
      <c r="AF79" s="15">
        <v>1.9E-2</v>
      </c>
      <c r="AG79" s="15">
        <v>3.9800000000000002E-2</v>
      </c>
      <c r="AH79" s="15">
        <v>4.1799999999999997E-2</v>
      </c>
      <c r="AI79" s="15" t="s">
        <v>0</v>
      </c>
      <c r="AJ79" s="15" t="s">
        <v>0</v>
      </c>
      <c r="AK79" s="15">
        <v>0.14610000000000001</v>
      </c>
      <c r="AL79" s="15">
        <v>0.13089999999999999</v>
      </c>
      <c r="AM79" s="15" t="s">
        <v>0</v>
      </c>
      <c r="AN79" s="15" t="s">
        <v>0</v>
      </c>
    </row>
    <row r="80" spans="1:40" ht="17.399999999999999" customHeight="1" x14ac:dyDescent="0.35">
      <c r="A80" s="13">
        <v>78</v>
      </c>
      <c r="B80" s="8" t="s">
        <v>111</v>
      </c>
      <c r="C80" s="9">
        <v>133683475070</v>
      </c>
      <c r="D80" s="9">
        <v>107833934236</v>
      </c>
      <c r="E80" s="9">
        <v>7397902110</v>
      </c>
      <c r="F80" s="9">
        <v>6859117898</v>
      </c>
      <c r="G80" s="19">
        <v>2.27</v>
      </c>
      <c r="H80" s="19">
        <v>2.1</v>
      </c>
      <c r="I80" s="9">
        <v>53330883177</v>
      </c>
      <c r="J80" s="9">
        <v>45870117977</v>
      </c>
      <c r="K80" s="9">
        <v>71733055395</v>
      </c>
      <c r="L80" s="9">
        <v>63561637020</v>
      </c>
      <c r="M80" s="9">
        <v>3293375518</v>
      </c>
      <c r="N80" s="9">
        <v>2628742617</v>
      </c>
      <c r="O80" s="9">
        <v>3163741553</v>
      </c>
      <c r="P80" s="9">
        <v>2568034997</v>
      </c>
      <c r="Q80" s="9">
        <v>716584607</v>
      </c>
      <c r="R80" s="9">
        <v>830854729</v>
      </c>
      <c r="S80" s="9">
        <v>716584607</v>
      </c>
      <c r="T80" s="9">
        <v>830854729</v>
      </c>
      <c r="U80" s="15" t="s">
        <v>0</v>
      </c>
      <c r="V80" s="15" t="s">
        <v>0</v>
      </c>
      <c r="W80" s="19">
        <v>0.22</v>
      </c>
      <c r="X80" s="19">
        <v>0.27</v>
      </c>
      <c r="Y80" s="15">
        <v>0.1005237569419002</v>
      </c>
      <c r="Z80" s="15">
        <v>0.12788886337580746</v>
      </c>
      <c r="AA80" s="15" t="s">
        <v>0</v>
      </c>
      <c r="AB80" s="15" t="s">
        <v>0</v>
      </c>
      <c r="AC80" s="15" t="s">
        <v>0</v>
      </c>
      <c r="AD80" s="15" t="s">
        <v>0</v>
      </c>
      <c r="AE80" s="15">
        <v>2.47E-2</v>
      </c>
      <c r="AF80" s="15">
        <v>1.67E-2</v>
      </c>
      <c r="AG80" s="15" t="s">
        <v>0</v>
      </c>
      <c r="AH80" s="15" t="s">
        <v>0</v>
      </c>
      <c r="AI80" s="15">
        <v>0.68679999999999997</v>
      </c>
      <c r="AJ80" s="15">
        <v>0.6764</v>
      </c>
      <c r="AK80" s="15">
        <v>0.12189999999999999</v>
      </c>
      <c r="AL80" s="15">
        <v>0.1108</v>
      </c>
      <c r="AM80" s="15" t="s">
        <v>0</v>
      </c>
      <c r="AN80" s="15" t="s">
        <v>0</v>
      </c>
    </row>
    <row r="81" spans="1:40" ht="17.399999999999999" customHeight="1" x14ac:dyDescent="0.35">
      <c r="A81" s="13">
        <v>79</v>
      </c>
      <c r="B81" s="7" t="s">
        <v>112</v>
      </c>
      <c r="C81" s="9">
        <v>133049274912</v>
      </c>
      <c r="D81" s="9">
        <v>122419741554</v>
      </c>
      <c r="E81" s="9">
        <v>11192693108.67</v>
      </c>
      <c r="F81" s="9">
        <v>10142817104.780001</v>
      </c>
      <c r="G81" s="28" t="s">
        <v>0</v>
      </c>
      <c r="H81" s="28" t="s">
        <v>0</v>
      </c>
      <c r="I81" s="9">
        <v>59868425400</v>
      </c>
      <c r="J81" s="9">
        <v>54806489800</v>
      </c>
      <c r="K81" s="9">
        <v>79115883400</v>
      </c>
      <c r="L81" s="9">
        <v>75416678900</v>
      </c>
      <c r="M81" s="9">
        <v>5087273599</v>
      </c>
      <c r="N81" s="9">
        <v>4791133089</v>
      </c>
      <c r="O81" s="9">
        <v>1608433203.49</v>
      </c>
      <c r="P81" s="9">
        <v>2461717424.1100001</v>
      </c>
      <c r="Q81" s="9">
        <v>1367229111</v>
      </c>
      <c r="R81" s="9">
        <v>1327196799.45</v>
      </c>
      <c r="S81" s="9">
        <v>1362453239.27</v>
      </c>
      <c r="T81" s="9">
        <v>1321179994.21</v>
      </c>
      <c r="U81" s="15" t="s">
        <v>0</v>
      </c>
      <c r="V81" s="15" t="s">
        <v>0</v>
      </c>
      <c r="W81" s="19">
        <v>0.44</v>
      </c>
      <c r="X81" s="19">
        <v>0.43</v>
      </c>
      <c r="Y81" s="15" t="s">
        <v>3</v>
      </c>
      <c r="Z81" s="15" t="s">
        <v>4</v>
      </c>
      <c r="AA81" s="15" t="s">
        <v>0</v>
      </c>
      <c r="AB81" s="15" t="s">
        <v>0</v>
      </c>
      <c r="AC81" s="15" t="s">
        <v>0</v>
      </c>
      <c r="AD81" s="15" t="s">
        <v>0</v>
      </c>
      <c r="AE81" s="15">
        <v>1.18E-2</v>
      </c>
      <c r="AF81" s="15">
        <v>0.01</v>
      </c>
      <c r="AG81" s="15">
        <v>3.5400000000000001E-2</v>
      </c>
      <c r="AH81" s="15">
        <v>3.0700000000000002E-2</v>
      </c>
      <c r="AI81" s="15">
        <v>0.72740000000000005</v>
      </c>
      <c r="AJ81" s="15">
        <v>0.71450000000000002</v>
      </c>
      <c r="AK81" s="15">
        <v>0.1283</v>
      </c>
      <c r="AL81" s="15">
        <v>0.1323</v>
      </c>
      <c r="AM81" s="15">
        <v>0.10290000000000001</v>
      </c>
      <c r="AN81" s="15">
        <v>0.1043</v>
      </c>
    </row>
    <row r="82" spans="1:40" ht="17.399999999999999" customHeight="1" x14ac:dyDescent="0.35">
      <c r="A82" s="13">
        <v>80</v>
      </c>
      <c r="B82" s="7" t="s">
        <v>113</v>
      </c>
      <c r="C82" s="9">
        <v>132629744000</v>
      </c>
      <c r="D82" s="9">
        <v>100891576000</v>
      </c>
      <c r="E82" s="9">
        <v>9890161000</v>
      </c>
      <c r="F82" s="9">
        <v>6141241000</v>
      </c>
      <c r="G82" s="19">
        <v>3.23</v>
      </c>
      <c r="H82" s="19">
        <v>2.61</v>
      </c>
      <c r="I82" s="9">
        <v>34914967000</v>
      </c>
      <c r="J82" s="9">
        <v>26845170000</v>
      </c>
      <c r="K82" s="9">
        <v>90981690000</v>
      </c>
      <c r="L82" s="9">
        <v>67854789000</v>
      </c>
      <c r="M82" s="9">
        <v>3952823000</v>
      </c>
      <c r="N82" s="9">
        <v>3100296000</v>
      </c>
      <c r="O82" s="9">
        <v>2973032115.96</v>
      </c>
      <c r="P82" s="9">
        <v>2439050619.5999999</v>
      </c>
      <c r="Q82" s="9">
        <v>1663500000</v>
      </c>
      <c r="R82" s="9">
        <v>1322716000</v>
      </c>
      <c r="S82" s="9" t="s">
        <v>0</v>
      </c>
      <c r="T82" s="9" t="s">
        <v>0</v>
      </c>
      <c r="U82" s="15" t="s">
        <v>0</v>
      </c>
      <c r="V82" s="15" t="s">
        <v>0</v>
      </c>
      <c r="W82" s="19">
        <v>0.64</v>
      </c>
      <c r="X82" s="19">
        <v>0.56000000000000005</v>
      </c>
      <c r="Y82" s="15">
        <v>0.20749999999999999</v>
      </c>
      <c r="Z82" s="15">
        <v>0.23880000000000001</v>
      </c>
      <c r="AA82" s="15" t="s">
        <v>0</v>
      </c>
      <c r="AB82" s="15" t="s">
        <v>0</v>
      </c>
      <c r="AC82" s="15" t="s">
        <v>0</v>
      </c>
      <c r="AD82" s="15" t="s">
        <v>0</v>
      </c>
      <c r="AE82" s="15">
        <v>8.8999999999999999E-3</v>
      </c>
      <c r="AF82" s="15">
        <v>3.0000000000000001E-3</v>
      </c>
      <c r="AG82" s="15" t="s">
        <v>0</v>
      </c>
      <c r="AH82" s="15" t="s">
        <v>0</v>
      </c>
      <c r="AI82" s="15">
        <v>0.34399999999999997</v>
      </c>
      <c r="AJ82" s="15">
        <v>0.32829999999999998</v>
      </c>
      <c r="AK82" s="15">
        <v>0.1401</v>
      </c>
      <c r="AL82" s="15">
        <v>0.10539999999999999</v>
      </c>
      <c r="AM82" s="15">
        <v>0.1159</v>
      </c>
      <c r="AN82" s="15">
        <v>8.7400000000000005E-2</v>
      </c>
    </row>
    <row r="83" spans="1:40" ht="17.399999999999999" customHeight="1" x14ac:dyDescent="0.35">
      <c r="A83" s="13">
        <v>81</v>
      </c>
      <c r="B83" s="7" t="s">
        <v>114</v>
      </c>
      <c r="C83" s="9">
        <v>132463508643</v>
      </c>
      <c r="D83" s="9">
        <v>121013595704</v>
      </c>
      <c r="E83" s="9">
        <v>11514954521</v>
      </c>
      <c r="F83" s="9">
        <v>9970212602</v>
      </c>
      <c r="G83" s="19">
        <v>3.37</v>
      </c>
      <c r="H83" s="19">
        <v>3.21</v>
      </c>
      <c r="I83" s="9">
        <v>69160270400</v>
      </c>
      <c r="J83" s="9">
        <v>63143422100</v>
      </c>
      <c r="K83" s="9">
        <v>101953537056</v>
      </c>
      <c r="L83" s="9">
        <v>92552456253</v>
      </c>
      <c r="M83" s="9">
        <v>4371453877</v>
      </c>
      <c r="N83" s="9">
        <v>4025280553</v>
      </c>
      <c r="O83" s="9">
        <v>4053430592</v>
      </c>
      <c r="P83" s="9">
        <v>3801618360</v>
      </c>
      <c r="Q83" s="9">
        <v>1992243295</v>
      </c>
      <c r="R83" s="9">
        <v>1900398233</v>
      </c>
      <c r="S83" s="9">
        <v>1992243295</v>
      </c>
      <c r="T83" s="9">
        <v>1900398233</v>
      </c>
      <c r="U83" s="15">
        <v>0.29339999999999999</v>
      </c>
      <c r="V83" s="15">
        <v>0.3004</v>
      </c>
      <c r="W83" s="19">
        <v>0.57999999999999996</v>
      </c>
      <c r="X83" s="19">
        <v>0.61</v>
      </c>
      <c r="Y83" s="15" t="s">
        <v>0</v>
      </c>
      <c r="Z83" s="15" t="s">
        <v>0</v>
      </c>
      <c r="AA83" s="15" t="s">
        <v>0</v>
      </c>
      <c r="AB83" s="15" t="s">
        <v>0</v>
      </c>
      <c r="AC83" s="15" t="s">
        <v>0</v>
      </c>
      <c r="AD83" s="15" t="s">
        <v>0</v>
      </c>
      <c r="AE83" s="15">
        <v>1.7100000000000001E-2</v>
      </c>
      <c r="AF83" s="15">
        <v>1.15E-2</v>
      </c>
      <c r="AG83" s="15">
        <v>3.32E-2</v>
      </c>
      <c r="AH83" s="15">
        <v>3.2599999999999997E-2</v>
      </c>
      <c r="AI83" s="15" t="s">
        <v>0</v>
      </c>
      <c r="AJ83" s="15" t="s">
        <v>0</v>
      </c>
      <c r="AK83" s="15">
        <v>0.15770000000000001</v>
      </c>
      <c r="AL83" s="15">
        <v>0.13139999999999999</v>
      </c>
      <c r="AM83" s="15">
        <v>0.1203</v>
      </c>
      <c r="AN83" s="15">
        <v>0.12</v>
      </c>
    </row>
    <row r="84" spans="1:40" ht="17.399999999999999" customHeight="1" x14ac:dyDescent="0.35">
      <c r="A84" s="13">
        <v>82</v>
      </c>
      <c r="B84" s="7" t="s">
        <v>115</v>
      </c>
      <c r="C84" s="9">
        <v>129763890000</v>
      </c>
      <c r="D84" s="9">
        <v>58399201000</v>
      </c>
      <c r="E84" s="9">
        <v>6607488000</v>
      </c>
      <c r="F84" s="9">
        <v>3053075000</v>
      </c>
      <c r="G84" s="19" t="s">
        <v>0</v>
      </c>
      <c r="H84" s="19" t="s">
        <v>0</v>
      </c>
      <c r="I84" s="9">
        <v>26293903000</v>
      </c>
      <c r="J84" s="9">
        <v>17472965000</v>
      </c>
      <c r="K84" s="9">
        <v>80546733000</v>
      </c>
      <c r="L84" s="9">
        <v>37276865000</v>
      </c>
      <c r="M84" s="9">
        <v>2469951000</v>
      </c>
      <c r="N84" s="9">
        <v>1446366000</v>
      </c>
      <c r="O84" s="9">
        <v>761396000</v>
      </c>
      <c r="P84" s="9">
        <v>817082000</v>
      </c>
      <c r="Q84" s="9">
        <v>398503000</v>
      </c>
      <c r="R84" s="9">
        <v>155009000</v>
      </c>
      <c r="S84" s="9">
        <v>389607000</v>
      </c>
      <c r="T84" s="9">
        <v>147886000</v>
      </c>
      <c r="U84" s="15">
        <v>0.4627</v>
      </c>
      <c r="V84" s="15">
        <v>0.46029999999999999</v>
      </c>
      <c r="W84" s="19">
        <v>0.12</v>
      </c>
      <c r="X84" s="19">
        <v>0.09</v>
      </c>
      <c r="Y84" s="15" t="s">
        <v>0</v>
      </c>
      <c r="Z84" s="15" t="s">
        <v>0</v>
      </c>
      <c r="AA84" s="15" t="s">
        <v>0</v>
      </c>
      <c r="AB84" s="15" t="s">
        <v>0</v>
      </c>
      <c r="AC84" s="15" t="s">
        <v>0</v>
      </c>
      <c r="AD84" s="15" t="s">
        <v>0</v>
      </c>
      <c r="AE84" s="15">
        <v>1.5599999999999999E-2</v>
      </c>
      <c r="AF84" s="15">
        <v>2.5899999999999999E-2</v>
      </c>
      <c r="AG84" s="15" t="s">
        <v>0</v>
      </c>
      <c r="AH84" s="15" t="s">
        <v>0</v>
      </c>
      <c r="AI84" s="15" t="s">
        <v>0</v>
      </c>
      <c r="AJ84" s="15" t="s">
        <v>0</v>
      </c>
      <c r="AK84" s="15" t="s">
        <v>0</v>
      </c>
      <c r="AL84" s="15" t="s">
        <v>0</v>
      </c>
      <c r="AM84" s="15" t="s">
        <v>0</v>
      </c>
      <c r="AN84" s="15" t="s">
        <v>0</v>
      </c>
    </row>
    <row r="85" spans="1:40" ht="17.399999999999999" customHeight="1" x14ac:dyDescent="0.35">
      <c r="A85" s="13">
        <v>83</v>
      </c>
      <c r="B85" s="7" t="s">
        <v>116</v>
      </c>
      <c r="C85" s="30">
        <v>127837646000</v>
      </c>
      <c r="D85" s="9">
        <v>108045762000</v>
      </c>
      <c r="E85" s="30">
        <v>15107741000</v>
      </c>
      <c r="F85" s="30">
        <v>10783652000</v>
      </c>
      <c r="G85" s="31" t="s">
        <v>0</v>
      </c>
      <c r="H85" s="31" t="s">
        <v>0</v>
      </c>
      <c r="I85" s="9">
        <v>63600012000</v>
      </c>
      <c r="J85" s="9">
        <v>56925420000</v>
      </c>
      <c r="K85" s="30">
        <v>99392364000</v>
      </c>
      <c r="L85" s="9">
        <v>82133391000</v>
      </c>
      <c r="M85" s="30" t="s">
        <v>0</v>
      </c>
      <c r="N85" s="30" t="s">
        <v>0</v>
      </c>
      <c r="O85" s="30">
        <v>1778835000</v>
      </c>
      <c r="P85" s="30">
        <v>1371747000</v>
      </c>
      <c r="Q85" s="30">
        <v>1193136000</v>
      </c>
      <c r="R85" s="30">
        <v>2742404000</v>
      </c>
      <c r="S85" s="30">
        <f>Q85</f>
        <v>1193136000</v>
      </c>
      <c r="T85" s="30">
        <f>R85</f>
        <v>2742404000</v>
      </c>
      <c r="U85" s="15">
        <v>0.48830000000000001</v>
      </c>
      <c r="V85" s="15">
        <v>0.52780000000000005</v>
      </c>
      <c r="W85" s="31">
        <v>2.06</v>
      </c>
      <c r="X85" s="31">
        <v>6.09</v>
      </c>
      <c r="Y85" s="32" t="s">
        <v>0</v>
      </c>
      <c r="Z85" s="32" t="s">
        <v>0</v>
      </c>
      <c r="AA85" s="32" t="s">
        <v>0</v>
      </c>
      <c r="AB85" s="32" t="s">
        <v>0</v>
      </c>
      <c r="AC85" s="16">
        <v>1.5299999999999999E-2</v>
      </c>
      <c r="AD85" s="16">
        <v>1.5800000000000002E-2</v>
      </c>
      <c r="AE85" s="32" t="s">
        <v>0</v>
      </c>
      <c r="AF85" s="32" t="s">
        <v>0</v>
      </c>
      <c r="AG85" s="32" t="s">
        <v>0</v>
      </c>
      <c r="AH85" s="32" t="s">
        <v>0</v>
      </c>
      <c r="AI85" s="15">
        <v>0.59009999999999996</v>
      </c>
      <c r="AJ85" s="15">
        <v>0.62009999999999998</v>
      </c>
      <c r="AK85" s="15">
        <v>0.17730000000000001</v>
      </c>
      <c r="AL85" s="15">
        <v>0.15939999999999999</v>
      </c>
      <c r="AM85" s="15">
        <v>0.1522</v>
      </c>
      <c r="AN85" s="15">
        <v>0.12770000000000001</v>
      </c>
    </row>
    <row r="86" spans="1:40" ht="17.399999999999999" customHeight="1" x14ac:dyDescent="0.35">
      <c r="A86" s="13">
        <v>84</v>
      </c>
      <c r="B86" s="7" t="s">
        <v>117</v>
      </c>
      <c r="C86" s="9">
        <v>127286199572</v>
      </c>
      <c r="D86" s="9">
        <v>91530748785</v>
      </c>
      <c r="E86" s="9">
        <v>7907952063</v>
      </c>
      <c r="F86" s="9">
        <v>6707557179</v>
      </c>
      <c r="G86" s="19" t="s">
        <v>0</v>
      </c>
      <c r="H86" s="19" t="s">
        <v>0</v>
      </c>
      <c r="I86" s="9" t="s">
        <v>0</v>
      </c>
      <c r="J86" s="9" t="s">
        <v>0</v>
      </c>
      <c r="K86" s="9">
        <v>44137806671</v>
      </c>
      <c r="L86" s="9">
        <v>40762042510</v>
      </c>
      <c r="M86" s="9">
        <v>2142280329</v>
      </c>
      <c r="N86" s="9">
        <v>2012506737</v>
      </c>
      <c r="O86" s="9">
        <v>1127150217</v>
      </c>
      <c r="P86" s="9">
        <v>1753236569</v>
      </c>
      <c r="Q86" s="9">
        <v>1132677030</v>
      </c>
      <c r="R86" s="9">
        <v>1130901531</v>
      </c>
      <c r="S86" s="9">
        <v>1132677030</v>
      </c>
      <c r="T86" s="9">
        <v>1130901531</v>
      </c>
      <c r="U86" s="15" t="s">
        <v>0</v>
      </c>
      <c r="V86" s="15" t="s">
        <v>0</v>
      </c>
      <c r="W86" s="19" t="s">
        <v>0</v>
      </c>
      <c r="X86" s="19" t="s">
        <v>0</v>
      </c>
      <c r="Y86" s="15" t="s">
        <v>0</v>
      </c>
      <c r="Z86" s="15" t="s">
        <v>0</v>
      </c>
      <c r="AA86" s="15" t="s">
        <v>0</v>
      </c>
      <c r="AB86" s="15" t="s">
        <v>0</v>
      </c>
      <c r="AC86" s="15" t="s">
        <v>0</v>
      </c>
      <c r="AD86" s="15" t="s">
        <v>0</v>
      </c>
      <c r="AE86" s="15" t="s">
        <v>0</v>
      </c>
      <c r="AF86" s="15" t="s">
        <v>0</v>
      </c>
      <c r="AG86" s="15" t="s">
        <v>0</v>
      </c>
      <c r="AH86" s="15" t="s">
        <v>0</v>
      </c>
      <c r="AI86" s="15" t="s">
        <v>0</v>
      </c>
      <c r="AJ86" s="15" t="s">
        <v>0</v>
      </c>
      <c r="AK86" s="15" t="s">
        <v>0</v>
      </c>
      <c r="AL86" s="15" t="s">
        <v>0</v>
      </c>
      <c r="AM86" s="15" t="s">
        <v>0</v>
      </c>
      <c r="AN86" s="15" t="s">
        <v>0</v>
      </c>
    </row>
    <row r="87" spans="1:40" ht="17.399999999999999" customHeight="1" x14ac:dyDescent="0.35">
      <c r="A87" s="13">
        <v>85</v>
      </c>
      <c r="B87" s="8" t="s">
        <v>118</v>
      </c>
      <c r="C87" s="9">
        <v>124864183921</v>
      </c>
      <c r="D87" s="9">
        <v>57263999887</v>
      </c>
      <c r="E87" s="9">
        <v>8149960000</v>
      </c>
      <c r="F87" s="9">
        <v>4017418000</v>
      </c>
      <c r="G87" s="19">
        <v>2.88</v>
      </c>
      <c r="H87" s="19">
        <v>2.4700000000000002</v>
      </c>
      <c r="I87" s="9">
        <v>30387935800</v>
      </c>
      <c r="J87" s="9">
        <v>22388206000</v>
      </c>
      <c r="K87" s="9">
        <v>90601694000</v>
      </c>
      <c r="L87" s="9">
        <v>50055171000</v>
      </c>
      <c r="M87" s="9" t="s">
        <v>0</v>
      </c>
      <c r="N87" s="9" t="s">
        <v>0</v>
      </c>
      <c r="O87" s="9">
        <v>3270493608</v>
      </c>
      <c r="P87" s="9">
        <v>1977042119</v>
      </c>
      <c r="Q87" s="9">
        <v>1281750552</v>
      </c>
      <c r="R87" s="9">
        <v>704666204</v>
      </c>
      <c r="S87" s="9" t="s">
        <v>0</v>
      </c>
      <c r="T87" s="9" t="s">
        <v>0</v>
      </c>
      <c r="U87" s="15" t="s">
        <v>0</v>
      </c>
      <c r="V87" s="15" t="s">
        <v>0</v>
      </c>
      <c r="W87" s="19">
        <v>0.49</v>
      </c>
      <c r="X87" s="19">
        <v>0.6</v>
      </c>
      <c r="Y87" s="15">
        <v>0.1573</v>
      </c>
      <c r="Z87" s="15">
        <v>0.22670000000000001</v>
      </c>
      <c r="AA87" s="15" t="s">
        <v>0</v>
      </c>
      <c r="AB87" s="15" t="s">
        <v>0</v>
      </c>
      <c r="AC87" s="15" t="s">
        <v>0</v>
      </c>
      <c r="AD87" s="15" t="s">
        <v>0</v>
      </c>
      <c r="AE87" s="15">
        <v>5.9999999999999995E-4</v>
      </c>
      <c r="AF87" s="15">
        <v>1.6000000000000001E-3</v>
      </c>
      <c r="AG87" s="15">
        <v>2.7E-2</v>
      </c>
      <c r="AH87" s="15">
        <v>2.7E-2</v>
      </c>
      <c r="AI87" s="15">
        <v>0.33539999999999998</v>
      </c>
      <c r="AJ87" s="15">
        <v>0.44779999999999998</v>
      </c>
      <c r="AK87" s="15">
        <v>0.1125</v>
      </c>
      <c r="AL87" s="15">
        <v>0.1071</v>
      </c>
      <c r="AM87" s="15">
        <v>0.1024</v>
      </c>
      <c r="AN87" s="15">
        <v>9.5799999999999996E-2</v>
      </c>
    </row>
    <row r="88" spans="1:40" ht="17.399999999999999" customHeight="1" x14ac:dyDescent="0.35">
      <c r="A88" s="13">
        <v>86</v>
      </c>
      <c r="B88" s="7" t="s">
        <v>119</v>
      </c>
      <c r="C88" s="9">
        <v>123399654404</v>
      </c>
      <c r="D88" s="9">
        <v>102454269737</v>
      </c>
      <c r="E88" s="9">
        <v>9558687172</v>
      </c>
      <c r="F88" s="9">
        <v>8544053520</v>
      </c>
      <c r="G88" s="19">
        <v>5.31</v>
      </c>
      <c r="H88" s="19">
        <v>4.75</v>
      </c>
      <c r="I88" s="9">
        <v>77968061000</v>
      </c>
      <c r="J88" s="9">
        <v>67378133000</v>
      </c>
      <c r="K88" s="9">
        <v>101493216678</v>
      </c>
      <c r="L88" s="9">
        <v>83295282568</v>
      </c>
      <c r="M88" s="9">
        <v>6512080759</v>
      </c>
      <c r="N88" s="9">
        <v>5320533656</v>
      </c>
      <c r="O88" s="9">
        <v>5374871780</v>
      </c>
      <c r="P88" s="9">
        <v>4724125790</v>
      </c>
      <c r="Q88" s="9">
        <v>2436699582</v>
      </c>
      <c r="R88" s="9">
        <v>2233891880</v>
      </c>
      <c r="S88" s="9">
        <v>2218980052</v>
      </c>
      <c r="T88" s="9">
        <v>2092118383</v>
      </c>
      <c r="U88" s="15">
        <v>0.33510000000000001</v>
      </c>
      <c r="V88" s="15">
        <v>0.32219999999999999</v>
      </c>
      <c r="W88" s="19">
        <v>1.23</v>
      </c>
      <c r="X88" s="19">
        <v>1.1599999999999999</v>
      </c>
      <c r="Y88" s="15">
        <v>0.2452</v>
      </c>
      <c r="Z88" s="15">
        <v>0.25819999999999999</v>
      </c>
      <c r="AA88" s="15" t="s">
        <v>0</v>
      </c>
      <c r="AB88" s="15" t="s">
        <v>0</v>
      </c>
      <c r="AC88" s="15">
        <v>5.6599999999999998E-2</v>
      </c>
      <c r="AD88" s="15">
        <v>5.67E-2</v>
      </c>
      <c r="AE88" s="15">
        <v>5.4999999999999997E-3</v>
      </c>
      <c r="AF88" s="15">
        <v>3.8999999999999998E-3</v>
      </c>
      <c r="AG88" s="15">
        <v>2.7E-2</v>
      </c>
      <c r="AH88" s="15">
        <v>2.5000000000000001E-2</v>
      </c>
      <c r="AI88" s="15" t="s">
        <v>0</v>
      </c>
      <c r="AJ88" s="15" t="s">
        <v>0</v>
      </c>
      <c r="AK88" s="15">
        <v>0.13</v>
      </c>
      <c r="AL88" s="15">
        <v>0.11459999999999999</v>
      </c>
      <c r="AM88" s="15">
        <v>0.1181</v>
      </c>
      <c r="AN88" s="15">
        <v>0.1037</v>
      </c>
    </row>
    <row r="89" spans="1:40" ht="17.399999999999999" customHeight="1" x14ac:dyDescent="0.35">
      <c r="A89" s="13">
        <v>87</v>
      </c>
      <c r="B89" s="8" t="s">
        <v>120</v>
      </c>
      <c r="C89" s="9">
        <v>119649597868.92</v>
      </c>
      <c r="D89" s="9">
        <v>95762340604.199997</v>
      </c>
      <c r="E89" s="9">
        <v>10923211907.42</v>
      </c>
      <c r="F89" s="9">
        <v>10221669127.790001</v>
      </c>
      <c r="G89" s="19" t="s">
        <v>0</v>
      </c>
      <c r="H89" s="19" t="s">
        <v>0</v>
      </c>
      <c r="I89" s="9">
        <v>60590410000</v>
      </c>
      <c r="J89" s="9">
        <v>56072841400</v>
      </c>
      <c r="K89" s="9">
        <v>87877220492</v>
      </c>
      <c r="L89" s="9">
        <v>80386823794</v>
      </c>
      <c r="M89" s="9">
        <v>3121802206</v>
      </c>
      <c r="N89" s="9">
        <v>3306957289</v>
      </c>
      <c r="O89" s="9">
        <v>2076657095</v>
      </c>
      <c r="P89" s="9">
        <v>2651155269</v>
      </c>
      <c r="Q89" s="9">
        <v>750093190</v>
      </c>
      <c r="R89" s="9">
        <v>1215972786</v>
      </c>
      <c r="S89" s="9">
        <v>750093190.00999999</v>
      </c>
      <c r="T89" s="9">
        <v>1215972786.1700001</v>
      </c>
      <c r="U89" s="15">
        <v>0.23430000000000001</v>
      </c>
      <c r="V89" s="15">
        <v>0.21065</v>
      </c>
      <c r="W89" s="19" t="s">
        <v>0</v>
      </c>
      <c r="X89" s="19" t="s">
        <v>0</v>
      </c>
      <c r="Y89" s="15" t="s">
        <v>0</v>
      </c>
      <c r="Z89" s="15" t="s">
        <v>0</v>
      </c>
      <c r="AA89" s="15" t="s">
        <v>0</v>
      </c>
      <c r="AB89" s="15" t="s">
        <v>0</v>
      </c>
      <c r="AC89" s="15" t="s">
        <v>0</v>
      </c>
      <c r="AD89" s="15" t="s">
        <v>0</v>
      </c>
      <c r="AE89" s="15">
        <v>2.2100000000000002E-2</v>
      </c>
      <c r="AF89" s="15">
        <v>1.9699999999999999E-2</v>
      </c>
      <c r="AG89" s="15">
        <v>4.19E-2</v>
      </c>
      <c r="AH89" s="15">
        <v>4.3299999999999998E-2</v>
      </c>
      <c r="AI89" s="15" t="s">
        <v>0</v>
      </c>
      <c r="AJ89" s="15" t="s">
        <v>0</v>
      </c>
      <c r="AK89" s="15">
        <v>0.153</v>
      </c>
      <c r="AL89" s="15">
        <v>0.16389999999999999</v>
      </c>
      <c r="AM89" s="15" t="s">
        <v>0</v>
      </c>
      <c r="AN89" s="15" t="s">
        <v>0</v>
      </c>
    </row>
    <row r="90" spans="1:40" ht="17.399999999999999" customHeight="1" x14ac:dyDescent="0.35">
      <c r="A90" s="13">
        <v>88</v>
      </c>
      <c r="B90" s="7" t="s">
        <v>121</v>
      </c>
      <c r="C90" s="27">
        <v>118997816000</v>
      </c>
      <c r="D90" s="27">
        <v>103823232000</v>
      </c>
      <c r="E90" s="27">
        <v>9596161000</v>
      </c>
      <c r="F90" s="27">
        <v>8644288000</v>
      </c>
      <c r="G90" s="28">
        <v>5.19</v>
      </c>
      <c r="H90" s="28">
        <v>4.8</v>
      </c>
      <c r="I90" s="27">
        <v>54918031000</v>
      </c>
      <c r="J90" s="27">
        <v>49352916000</v>
      </c>
      <c r="K90" s="27">
        <v>77866320000</v>
      </c>
      <c r="L90" s="27">
        <v>69599081000</v>
      </c>
      <c r="M90" s="27">
        <v>4193003000</v>
      </c>
      <c r="N90" s="27">
        <v>3695068000</v>
      </c>
      <c r="O90" s="27">
        <v>3959927000</v>
      </c>
      <c r="P90" s="27">
        <v>3536643000</v>
      </c>
      <c r="Q90" s="27">
        <v>881303000</v>
      </c>
      <c r="R90" s="27">
        <v>1390275000</v>
      </c>
      <c r="S90" s="27">
        <v>881303000</v>
      </c>
      <c r="T90" s="27">
        <v>1390275000</v>
      </c>
      <c r="U90" s="20">
        <v>0.29780000000000001</v>
      </c>
      <c r="V90" s="20">
        <v>0.3463</v>
      </c>
      <c r="W90" s="28">
        <v>0.48</v>
      </c>
      <c r="X90" s="28">
        <v>0.77</v>
      </c>
      <c r="Y90" s="20" t="s">
        <v>0</v>
      </c>
      <c r="Z90" s="20" t="s">
        <v>0</v>
      </c>
      <c r="AA90" s="20" t="s">
        <v>0</v>
      </c>
      <c r="AB90" s="20" t="s">
        <v>0</v>
      </c>
      <c r="AC90" s="20" t="s">
        <v>0</v>
      </c>
      <c r="AD90" s="20" t="s">
        <v>0</v>
      </c>
      <c r="AE90" s="20">
        <v>1.9699999999999999E-2</v>
      </c>
      <c r="AF90" s="20">
        <v>1.5800000000000002E-2</v>
      </c>
      <c r="AG90" s="20" t="s">
        <v>0</v>
      </c>
      <c r="AH90" s="20" t="s">
        <v>0</v>
      </c>
      <c r="AI90" s="20" t="s">
        <v>0</v>
      </c>
      <c r="AJ90" s="20" t="s">
        <v>0</v>
      </c>
      <c r="AK90" s="20">
        <v>0.1166</v>
      </c>
      <c r="AL90" s="20">
        <v>0.1234</v>
      </c>
      <c r="AM90" s="20" t="s">
        <v>0</v>
      </c>
      <c r="AN90" s="20" t="s">
        <v>0</v>
      </c>
    </row>
    <row r="91" spans="1:40" ht="17.399999999999999" customHeight="1" x14ac:dyDescent="0.35">
      <c r="A91" s="13">
        <v>89</v>
      </c>
      <c r="B91" s="7" t="s">
        <v>122</v>
      </c>
      <c r="C91" s="9">
        <v>116393837253</v>
      </c>
      <c r="D91" s="9">
        <v>107534474861</v>
      </c>
      <c r="E91" s="9">
        <v>8734016988</v>
      </c>
      <c r="F91" s="9">
        <v>8582131750</v>
      </c>
      <c r="G91" s="19" t="s">
        <v>0</v>
      </c>
      <c r="H91" s="19" t="s">
        <v>0</v>
      </c>
      <c r="I91" s="9">
        <f>5497077.18*10000</f>
        <v>54970771800</v>
      </c>
      <c r="J91" s="9">
        <f>4715664.81*10000</f>
        <v>47156648099.999992</v>
      </c>
      <c r="K91" s="9">
        <v>75251264664</v>
      </c>
      <c r="L91" s="9">
        <v>64789664763</v>
      </c>
      <c r="M91" s="9">
        <v>3648410775</v>
      </c>
      <c r="N91" s="9">
        <v>3136567664</v>
      </c>
      <c r="O91" s="9">
        <v>2815552727</v>
      </c>
      <c r="P91" s="9">
        <v>2734995881</v>
      </c>
      <c r="Q91" s="9">
        <v>70936621</v>
      </c>
      <c r="R91" s="9">
        <v>675741079</v>
      </c>
      <c r="S91" s="9">
        <v>66146439</v>
      </c>
      <c r="T91" s="9">
        <v>669585654</v>
      </c>
      <c r="U91" s="15">
        <v>0.4022</v>
      </c>
      <c r="V91" s="15">
        <v>0.43859999999999999</v>
      </c>
      <c r="W91" s="19">
        <v>0.01</v>
      </c>
      <c r="X91" s="19">
        <v>0.12</v>
      </c>
      <c r="Y91" s="15">
        <v>8.0999999999999996E-3</v>
      </c>
      <c r="Z91" s="15">
        <v>8.2100000000000006E-2</v>
      </c>
      <c r="AA91" s="15" t="s">
        <v>0</v>
      </c>
      <c r="AB91" s="15" t="s">
        <v>0</v>
      </c>
      <c r="AC91" s="15" t="s">
        <v>0</v>
      </c>
      <c r="AD91" s="15" t="s">
        <v>0</v>
      </c>
      <c r="AE91" s="15">
        <v>2.4899999999999999E-2</v>
      </c>
      <c r="AF91" s="15">
        <v>1.72E-2</v>
      </c>
      <c r="AG91" s="15" t="s">
        <v>0</v>
      </c>
      <c r="AH91" s="15" t="s">
        <v>0</v>
      </c>
      <c r="AI91" s="15">
        <v>0.72099999999999997</v>
      </c>
      <c r="AJ91" s="15">
        <v>0.69630000000000003</v>
      </c>
      <c r="AK91" s="15">
        <v>0.11269999999999999</v>
      </c>
      <c r="AL91" s="15">
        <v>0.12130000000000001</v>
      </c>
      <c r="AM91" s="15">
        <v>0.1038</v>
      </c>
      <c r="AN91" s="15">
        <v>0.11550000000000001</v>
      </c>
    </row>
    <row r="92" spans="1:40" ht="17.399999999999999" customHeight="1" x14ac:dyDescent="0.35">
      <c r="A92" s="13">
        <v>90</v>
      </c>
      <c r="B92" s="8" t="s">
        <v>123</v>
      </c>
      <c r="C92" s="9">
        <v>115490644549.60001</v>
      </c>
      <c r="D92" s="9">
        <v>104463093558.55</v>
      </c>
      <c r="E92" s="9">
        <v>7208387462.1800003</v>
      </c>
      <c r="F92" s="9">
        <v>6413137677.5100002</v>
      </c>
      <c r="G92" s="19" t="s">
        <v>0</v>
      </c>
      <c r="H92" s="19" t="s">
        <v>0</v>
      </c>
      <c r="I92" s="9">
        <v>54753513680</v>
      </c>
      <c r="J92" s="9">
        <v>49632499020</v>
      </c>
      <c r="K92" s="9">
        <v>87212889037.009995</v>
      </c>
      <c r="L92" s="9">
        <v>78375970900.860001</v>
      </c>
      <c r="M92" s="9">
        <v>2396607412.9299998</v>
      </c>
      <c r="N92" s="9">
        <v>2278312293.6500001</v>
      </c>
      <c r="O92" s="9">
        <v>2163419403.27</v>
      </c>
      <c r="P92" s="9">
        <v>2117805556.1199999</v>
      </c>
      <c r="Q92" s="9">
        <v>819013530.83000004</v>
      </c>
      <c r="R92" s="9">
        <v>917762608.07000005</v>
      </c>
      <c r="S92" s="9">
        <v>833336413.27999997</v>
      </c>
      <c r="T92" s="9">
        <v>925617136.63</v>
      </c>
      <c r="U92" s="15">
        <v>0.3211</v>
      </c>
      <c r="V92" s="15">
        <v>0.30009999999999998</v>
      </c>
      <c r="W92" s="19">
        <v>0.5</v>
      </c>
      <c r="X92" s="19">
        <v>0.56000000000000005</v>
      </c>
      <c r="Y92" s="15">
        <v>0.123</v>
      </c>
      <c r="Z92" s="15">
        <v>0.1583</v>
      </c>
      <c r="AA92" s="15" t="s">
        <v>0</v>
      </c>
      <c r="AB92" s="15" t="s">
        <v>0</v>
      </c>
      <c r="AC92" s="15" t="s">
        <v>0</v>
      </c>
      <c r="AD92" s="15" t="s">
        <v>0</v>
      </c>
      <c r="AE92" s="15">
        <v>1.12E-2</v>
      </c>
      <c r="AF92" s="15">
        <v>1.17E-2</v>
      </c>
      <c r="AG92" s="15">
        <v>2.6100000000000002E-2</v>
      </c>
      <c r="AH92" s="15">
        <v>2.5700000000000001E-2</v>
      </c>
      <c r="AI92" s="15">
        <v>0.63639999999999997</v>
      </c>
      <c r="AJ92" s="15">
        <v>0.64610000000000001</v>
      </c>
      <c r="AK92" s="15">
        <v>0.13719999999999999</v>
      </c>
      <c r="AL92" s="15">
        <v>0.1399</v>
      </c>
      <c r="AM92" s="15">
        <v>0.108</v>
      </c>
      <c r="AN92" s="15">
        <v>0.1074</v>
      </c>
    </row>
    <row r="93" spans="1:40" ht="17.399999999999999" customHeight="1" x14ac:dyDescent="0.35">
      <c r="A93" s="13">
        <v>91</v>
      </c>
      <c r="B93" s="7" t="s">
        <v>124</v>
      </c>
      <c r="C93" s="9">
        <v>113027724517</v>
      </c>
      <c r="D93" s="9">
        <v>85595405799</v>
      </c>
      <c r="E93" s="9">
        <v>10814435032</v>
      </c>
      <c r="F93" s="9">
        <v>9031171931</v>
      </c>
      <c r="G93" s="19">
        <v>2.5099999999999998</v>
      </c>
      <c r="H93" s="19">
        <v>2.83</v>
      </c>
      <c r="I93" s="9">
        <v>42273970000</v>
      </c>
      <c r="J93" s="9">
        <v>40127990000</v>
      </c>
      <c r="K93" s="9">
        <v>63853623256</v>
      </c>
      <c r="L93" s="9">
        <v>56329461283</v>
      </c>
      <c r="M93" s="9">
        <v>2866605831</v>
      </c>
      <c r="N93" s="9">
        <v>3678199082</v>
      </c>
      <c r="O93" s="9">
        <v>2540012846</v>
      </c>
      <c r="P93" s="9">
        <v>3395367593</v>
      </c>
      <c r="Q93" s="9">
        <v>352500661</v>
      </c>
      <c r="R93" s="9">
        <v>133824200</v>
      </c>
      <c r="S93" s="9">
        <v>335553435</v>
      </c>
      <c r="T93" s="9">
        <v>115135011</v>
      </c>
      <c r="U93" s="15">
        <v>0.39389999999999997</v>
      </c>
      <c r="V93" s="15">
        <v>0.32169999999999999</v>
      </c>
      <c r="W93" s="19">
        <v>0.08</v>
      </c>
      <c r="X93" s="19">
        <v>0.04</v>
      </c>
      <c r="Y93" s="15" t="s">
        <v>0</v>
      </c>
      <c r="Z93" s="15" t="s">
        <v>0</v>
      </c>
      <c r="AA93" s="15" t="s">
        <v>0</v>
      </c>
      <c r="AB93" s="15" t="s">
        <v>0</v>
      </c>
      <c r="AC93" s="15" t="s">
        <v>0</v>
      </c>
      <c r="AD93" s="15" t="s">
        <v>0</v>
      </c>
      <c r="AE93" s="15" t="s">
        <v>0</v>
      </c>
      <c r="AF93" s="15" t="s">
        <v>0</v>
      </c>
      <c r="AG93" s="15">
        <v>6.8699999999999997E-2</v>
      </c>
      <c r="AH93" s="15">
        <v>7.5200000000000003E-2</v>
      </c>
      <c r="AI93" s="15">
        <v>0.64949999999999997</v>
      </c>
      <c r="AJ93" s="15">
        <v>0.64839999999999998</v>
      </c>
      <c r="AK93" s="15">
        <v>0.14940000000000001</v>
      </c>
      <c r="AL93" s="15">
        <v>0.1527</v>
      </c>
      <c r="AM93" s="15">
        <v>0.12970000000000001</v>
      </c>
      <c r="AN93" s="15">
        <v>0.13009999999999999</v>
      </c>
    </row>
    <row r="94" spans="1:40" ht="17.399999999999999" customHeight="1" x14ac:dyDescent="0.35">
      <c r="A94" s="13">
        <v>92</v>
      </c>
      <c r="B94" s="8" t="s">
        <v>125</v>
      </c>
      <c r="C94" s="9">
        <v>109248208607</v>
      </c>
      <c r="D94" s="9">
        <v>94611174320</v>
      </c>
      <c r="E94" s="9">
        <v>12576273929</v>
      </c>
      <c r="F94" s="9">
        <v>12112048332</v>
      </c>
      <c r="G94" s="19" t="s">
        <v>0</v>
      </c>
      <c r="H94" s="19" t="s">
        <v>0</v>
      </c>
      <c r="I94" s="9">
        <v>43274167183</v>
      </c>
      <c r="J94" s="9">
        <v>41777773419</v>
      </c>
      <c r="K94" s="9">
        <v>68789750126</v>
      </c>
      <c r="L94" s="9">
        <v>67638311326</v>
      </c>
      <c r="M94" s="9">
        <v>2086232213</v>
      </c>
      <c r="N94" s="9">
        <v>2216416258</v>
      </c>
      <c r="O94" s="9">
        <v>1046661335</v>
      </c>
      <c r="P94" s="9">
        <v>1218046266</v>
      </c>
      <c r="Q94" s="9">
        <v>417442198</v>
      </c>
      <c r="R94" s="9">
        <v>589005507</v>
      </c>
      <c r="S94" s="9">
        <v>417442198</v>
      </c>
      <c r="T94" s="9">
        <v>589005507</v>
      </c>
      <c r="U94" s="15" t="s">
        <v>0</v>
      </c>
      <c r="V94" s="15" t="s">
        <v>0</v>
      </c>
      <c r="W94" s="19" t="s">
        <v>0</v>
      </c>
      <c r="X94" s="19" t="s">
        <v>0</v>
      </c>
      <c r="Y94" s="15" t="s">
        <v>0</v>
      </c>
      <c r="Z94" s="15" t="s">
        <v>0</v>
      </c>
      <c r="AA94" s="15" t="s">
        <v>0</v>
      </c>
      <c r="AB94" s="15" t="s">
        <v>0</v>
      </c>
      <c r="AC94" s="15" t="s">
        <v>0</v>
      </c>
      <c r="AD94" s="15" t="s">
        <v>0</v>
      </c>
      <c r="AE94" s="15">
        <v>6.6E-3</v>
      </c>
      <c r="AF94" s="15">
        <v>1.1999999999999999E-3</v>
      </c>
      <c r="AG94" s="15">
        <v>3.1E-2</v>
      </c>
      <c r="AH94" s="15">
        <v>2.35E-2</v>
      </c>
      <c r="AI94" s="20">
        <v>0.62390000000000001</v>
      </c>
      <c r="AJ94" s="20">
        <v>0.54279999999999995</v>
      </c>
      <c r="AK94" s="15">
        <v>0.19159999999999999</v>
      </c>
      <c r="AL94" s="15">
        <v>0.19589999999999999</v>
      </c>
      <c r="AM94" s="15">
        <v>0.18079999999999999</v>
      </c>
      <c r="AN94" s="15">
        <v>0.1862</v>
      </c>
    </row>
    <row r="95" spans="1:40" ht="17.399999999999999" customHeight="1" x14ac:dyDescent="0.35">
      <c r="A95" s="13">
        <v>93</v>
      </c>
      <c r="B95" s="7" t="s">
        <v>126</v>
      </c>
      <c r="C95" s="9">
        <v>108716443324</v>
      </c>
      <c r="D95" s="9">
        <v>86858220360</v>
      </c>
      <c r="E95" s="9">
        <v>6970604973</v>
      </c>
      <c r="F95" s="9">
        <v>5763887996</v>
      </c>
      <c r="G95" s="19">
        <v>2.3199999999999998</v>
      </c>
      <c r="H95" s="19">
        <v>1.92</v>
      </c>
      <c r="I95" s="9">
        <v>63438738000</v>
      </c>
      <c r="J95" s="9">
        <v>51205124000</v>
      </c>
      <c r="K95" s="9">
        <v>79109038790</v>
      </c>
      <c r="L95" s="9">
        <v>65417410719</v>
      </c>
      <c r="M95" s="9">
        <v>5465764264</v>
      </c>
      <c r="N95" s="9">
        <v>4906228976</v>
      </c>
      <c r="O95" s="9">
        <v>4363504947</v>
      </c>
      <c r="P95" s="9">
        <v>3877403156.3800001</v>
      </c>
      <c r="Q95" s="9">
        <v>1483344162</v>
      </c>
      <c r="R95" s="9">
        <v>1183995009</v>
      </c>
      <c r="S95" s="9">
        <v>1470066408</v>
      </c>
      <c r="T95" s="9">
        <v>1171132394</v>
      </c>
      <c r="U95" s="15" t="s">
        <v>0</v>
      </c>
      <c r="V95" s="15" t="s">
        <v>0</v>
      </c>
      <c r="W95" s="19">
        <v>0.49</v>
      </c>
      <c r="X95" s="19">
        <v>0.39</v>
      </c>
      <c r="Y95" s="15" t="s">
        <v>0</v>
      </c>
      <c r="Z95" s="15" t="s">
        <v>0</v>
      </c>
      <c r="AA95" s="20" t="s">
        <v>0</v>
      </c>
      <c r="AB95" s="20" t="s">
        <v>0</v>
      </c>
      <c r="AC95" s="15">
        <v>6.2100000000000002E-2</v>
      </c>
      <c r="AD95" s="15">
        <v>5.4899999999999997E-2</v>
      </c>
      <c r="AE95" s="15">
        <v>1.23E-2</v>
      </c>
      <c r="AF95" s="15">
        <v>9.2999999999999992E-3</v>
      </c>
      <c r="AG95" s="15" t="s">
        <v>0</v>
      </c>
      <c r="AH95" s="15" t="s">
        <v>0</v>
      </c>
      <c r="AI95" s="15">
        <v>0.73550000000000004</v>
      </c>
      <c r="AJ95" s="15">
        <v>0.71740000000000004</v>
      </c>
      <c r="AK95" s="15">
        <v>0.1207</v>
      </c>
      <c r="AL95" s="15">
        <v>0.1265</v>
      </c>
      <c r="AM95" s="15">
        <v>9.1300000000000006E-2</v>
      </c>
      <c r="AN95" s="15">
        <v>9.1499999999999998E-2</v>
      </c>
    </row>
    <row r="96" spans="1:40" ht="17.399999999999999" customHeight="1" x14ac:dyDescent="0.35">
      <c r="A96" s="13">
        <v>94</v>
      </c>
      <c r="B96" s="8" t="s">
        <v>127</v>
      </c>
      <c r="C96" s="9">
        <v>108503870744</v>
      </c>
      <c r="D96" s="9">
        <v>101669984675</v>
      </c>
      <c r="E96" s="9">
        <v>8077443331.5100002</v>
      </c>
      <c r="F96" s="9">
        <v>7118125185.9099998</v>
      </c>
      <c r="G96" s="19">
        <v>4.04</v>
      </c>
      <c r="H96" s="19">
        <v>4.68</v>
      </c>
      <c r="I96" s="9">
        <v>53205038030</v>
      </c>
      <c r="J96" s="9">
        <v>45941865650</v>
      </c>
      <c r="K96" s="9">
        <v>82291359298.139999</v>
      </c>
      <c r="L96" s="9">
        <v>74287232470.470001</v>
      </c>
      <c r="M96" s="9">
        <v>3491904628</v>
      </c>
      <c r="N96" s="9">
        <v>3067727982</v>
      </c>
      <c r="O96" s="9">
        <v>3167808883</v>
      </c>
      <c r="P96" s="9">
        <v>2815894479</v>
      </c>
      <c r="Q96" s="9">
        <v>982548497</v>
      </c>
      <c r="R96" s="9">
        <v>1000441511</v>
      </c>
      <c r="S96" s="9">
        <v>966003512</v>
      </c>
      <c r="T96" s="9">
        <v>998775942</v>
      </c>
      <c r="U96" s="15">
        <v>0.34870000000000001</v>
      </c>
      <c r="V96" s="15">
        <v>0.33829999999999999</v>
      </c>
      <c r="W96" s="19">
        <v>0.48</v>
      </c>
      <c r="X96" s="19">
        <v>0.5</v>
      </c>
      <c r="Y96" s="15">
        <v>0.12790000000000001</v>
      </c>
      <c r="Z96" s="15">
        <v>0.153</v>
      </c>
      <c r="AA96" s="15" t="s">
        <v>0</v>
      </c>
      <c r="AB96" s="15" t="s">
        <v>0</v>
      </c>
      <c r="AC96" s="15" t="s">
        <v>0</v>
      </c>
      <c r="AD96" s="15" t="s">
        <v>0</v>
      </c>
      <c r="AE96" s="15">
        <v>1.4200000000000001E-2</v>
      </c>
      <c r="AF96" s="15">
        <v>9.5999999999999992E-3</v>
      </c>
      <c r="AG96" s="15">
        <v>3.1399999999999997E-2</v>
      </c>
      <c r="AH96" s="15">
        <v>3.0300000000000001E-2</v>
      </c>
      <c r="AI96" s="15">
        <v>0.70009999999999994</v>
      </c>
      <c r="AJ96" s="15">
        <v>0.65510000000000002</v>
      </c>
      <c r="AK96" s="15">
        <v>0.12509999999999999</v>
      </c>
      <c r="AL96" s="15">
        <v>0.13250000000000001</v>
      </c>
      <c r="AM96" s="15">
        <v>0.1133</v>
      </c>
      <c r="AN96" s="15">
        <v>0.1208</v>
      </c>
    </row>
    <row r="97" spans="1:40" ht="17.399999999999999" customHeight="1" x14ac:dyDescent="0.35">
      <c r="A97" s="13">
        <v>95</v>
      </c>
      <c r="B97" s="8" t="s">
        <v>128</v>
      </c>
      <c r="C97" s="9">
        <v>106773676204</v>
      </c>
      <c r="D97" s="9">
        <v>83560729848</v>
      </c>
      <c r="E97" s="9">
        <v>8896152910</v>
      </c>
      <c r="F97" s="9">
        <v>8308021850</v>
      </c>
      <c r="G97" s="19">
        <v>2.95</v>
      </c>
      <c r="H97" s="19">
        <v>2.76</v>
      </c>
      <c r="I97" s="9">
        <v>44586754000</v>
      </c>
      <c r="J97" s="9">
        <v>37594018000</v>
      </c>
      <c r="K97" s="9">
        <v>68114676551</v>
      </c>
      <c r="L97" s="9">
        <v>59518994220</v>
      </c>
      <c r="M97" s="9">
        <v>2655828219</v>
      </c>
      <c r="N97" s="9">
        <v>2914784888</v>
      </c>
      <c r="O97" s="9">
        <v>1500714735</v>
      </c>
      <c r="P97" s="9">
        <v>2232933395</v>
      </c>
      <c r="Q97" s="9">
        <v>451201064</v>
      </c>
      <c r="R97" s="9">
        <v>809034838</v>
      </c>
      <c r="S97" s="9">
        <v>428888945</v>
      </c>
      <c r="T97" s="9">
        <v>792698029</v>
      </c>
      <c r="U97" s="15">
        <v>0.53559999999999997</v>
      </c>
      <c r="V97" s="15">
        <v>0.49349999999999999</v>
      </c>
      <c r="W97" s="19">
        <v>0.13500000000000001</v>
      </c>
      <c r="X97" s="19">
        <v>0.25700000000000001</v>
      </c>
      <c r="Y97" s="15">
        <v>5.1700000000000003E-2</v>
      </c>
      <c r="Z97" s="15">
        <v>9.8900000000000002E-2</v>
      </c>
      <c r="AA97" s="15" t="s">
        <v>0</v>
      </c>
      <c r="AB97" s="15" t="s">
        <v>0</v>
      </c>
      <c r="AC97" s="15" t="s">
        <v>0</v>
      </c>
      <c r="AD97" s="15" t="s">
        <v>0</v>
      </c>
      <c r="AE97" s="15">
        <v>2.5600000000000001E-2</v>
      </c>
      <c r="AF97" s="15">
        <v>1.9099999999999999E-2</v>
      </c>
      <c r="AG97" s="15" t="s">
        <v>0</v>
      </c>
      <c r="AH97" s="15" t="s">
        <v>0</v>
      </c>
      <c r="AI97" s="15">
        <v>0.65459999999999996</v>
      </c>
      <c r="AJ97" s="15">
        <v>0.63160000000000005</v>
      </c>
      <c r="AK97" s="15">
        <v>0.1125</v>
      </c>
      <c r="AL97" s="15">
        <v>0.1226</v>
      </c>
      <c r="AM97" s="15">
        <v>0.1045</v>
      </c>
      <c r="AN97" s="15">
        <v>0.13400000000000001</v>
      </c>
    </row>
    <row r="98" spans="1:40" ht="17.399999999999999" customHeight="1" x14ac:dyDescent="0.35">
      <c r="A98" s="13">
        <v>96</v>
      </c>
      <c r="B98" s="7" t="s">
        <v>129</v>
      </c>
      <c r="C98" s="9">
        <v>106032338510.53</v>
      </c>
      <c r="D98" s="9">
        <v>68239189657.449997</v>
      </c>
      <c r="E98" s="9">
        <v>5871198443.71</v>
      </c>
      <c r="F98" s="9">
        <v>5285567451.8900003</v>
      </c>
      <c r="G98" s="19">
        <v>1.17</v>
      </c>
      <c r="H98" s="19">
        <v>1.06</v>
      </c>
      <c r="I98" s="9">
        <v>30533610091</v>
      </c>
      <c r="J98" s="9">
        <v>23781856973</v>
      </c>
      <c r="K98" s="9">
        <v>67181618948.25</v>
      </c>
      <c r="L98" s="9">
        <v>39172324875.019997</v>
      </c>
      <c r="M98" s="9">
        <v>1736498426.4200001</v>
      </c>
      <c r="N98" s="9">
        <v>1119971328.72</v>
      </c>
      <c r="O98" s="9">
        <v>1332761853.8800001</v>
      </c>
      <c r="P98" s="9">
        <v>1007847452.83</v>
      </c>
      <c r="Q98" s="9">
        <v>307595111.10000002</v>
      </c>
      <c r="R98" s="9">
        <v>108433101.43000001</v>
      </c>
      <c r="S98" s="9">
        <v>307595111.10000002</v>
      </c>
      <c r="T98" s="9">
        <v>108433101.43000001</v>
      </c>
      <c r="U98" s="15">
        <v>0.54690000000000005</v>
      </c>
      <c r="V98" s="15">
        <v>0.61899999999999999</v>
      </c>
      <c r="W98" s="19">
        <v>6.2E-2</v>
      </c>
      <c r="X98" s="19">
        <v>2.1999999999999999E-2</v>
      </c>
      <c r="Y98" s="15">
        <v>5.5100000000000003E-2</v>
      </c>
      <c r="Z98" s="15">
        <v>2.1499999999999998E-2</v>
      </c>
      <c r="AA98" s="15">
        <v>1.43E-2</v>
      </c>
      <c r="AB98" s="15">
        <v>1.35E-2</v>
      </c>
      <c r="AC98" s="15">
        <v>1.7399999999999999E-2</v>
      </c>
      <c r="AD98" s="15">
        <v>1.77E-2</v>
      </c>
      <c r="AE98" s="15">
        <v>1.2800000000000001E-2</v>
      </c>
      <c r="AF98" s="15">
        <v>1.2800000000000001E-2</v>
      </c>
      <c r="AG98" s="15">
        <v>2.3199999999999998E-2</v>
      </c>
      <c r="AH98" s="15">
        <v>1.9199999999999998E-2</v>
      </c>
      <c r="AI98" s="15">
        <v>0.45400000000000001</v>
      </c>
      <c r="AJ98" s="15">
        <v>0.60709999999999997</v>
      </c>
      <c r="AK98" s="15">
        <v>0.1235</v>
      </c>
      <c r="AL98" s="15">
        <v>0.111</v>
      </c>
      <c r="AM98" s="15">
        <v>8.8400000000000006E-2</v>
      </c>
      <c r="AN98" s="15">
        <v>0.1079</v>
      </c>
    </row>
    <row r="99" spans="1:40" ht="17.399999999999999" customHeight="1" x14ac:dyDescent="0.35">
      <c r="A99" s="13">
        <v>97</v>
      </c>
      <c r="B99" s="7" t="s">
        <v>130</v>
      </c>
      <c r="C99" s="9">
        <v>105005866459.27</v>
      </c>
      <c r="D99" s="9">
        <v>88714186761.009995</v>
      </c>
      <c r="E99" s="9">
        <v>6481322758.1599998</v>
      </c>
      <c r="F99" s="9">
        <v>5733143224.6000004</v>
      </c>
      <c r="G99" s="19">
        <v>2.3199999999999998</v>
      </c>
      <c r="H99" s="19">
        <v>3.29</v>
      </c>
      <c r="I99" s="9">
        <v>57368718700</v>
      </c>
      <c r="J99" s="9">
        <v>49105385400</v>
      </c>
      <c r="K99" s="9">
        <v>66677503786.300003</v>
      </c>
      <c r="L99" s="9">
        <v>59966565904.68</v>
      </c>
      <c r="M99" s="9">
        <v>3790185656.6999998</v>
      </c>
      <c r="N99" s="9">
        <v>3746531099.7800002</v>
      </c>
      <c r="O99" s="9">
        <v>2652211460.8299999</v>
      </c>
      <c r="P99" s="9">
        <v>3282398990.6799998</v>
      </c>
      <c r="Q99" s="9">
        <v>838712816.74000001</v>
      </c>
      <c r="R99" s="9">
        <v>808094687.98000002</v>
      </c>
      <c r="S99" s="9">
        <v>763776685.89999998</v>
      </c>
      <c r="T99" s="9">
        <v>758726893.04999995</v>
      </c>
      <c r="U99" s="15" t="s">
        <v>0</v>
      </c>
      <c r="V99" s="15" t="s">
        <v>0</v>
      </c>
      <c r="W99" s="19">
        <v>0.3</v>
      </c>
      <c r="X99" s="19">
        <v>0.51</v>
      </c>
      <c r="Y99" s="15">
        <v>0.12640000000000001</v>
      </c>
      <c r="Z99" s="15">
        <v>0.14169999999999999</v>
      </c>
      <c r="AA99" s="15" t="s">
        <v>0</v>
      </c>
      <c r="AB99" s="15" t="s">
        <v>0</v>
      </c>
      <c r="AC99" s="15" t="s">
        <v>0</v>
      </c>
      <c r="AD99" s="15" t="s">
        <v>0</v>
      </c>
      <c r="AE99" s="15">
        <v>1.5699999999999999E-2</v>
      </c>
      <c r="AF99" s="15">
        <v>1.3899999999999999E-2</v>
      </c>
      <c r="AG99" s="15" t="s">
        <v>0</v>
      </c>
      <c r="AH99" s="15" t="s">
        <v>0</v>
      </c>
      <c r="AI99" s="15" t="s">
        <v>0</v>
      </c>
      <c r="AJ99" s="15" t="s">
        <v>0</v>
      </c>
      <c r="AK99" s="15">
        <v>0.1178</v>
      </c>
      <c r="AL99" s="15">
        <v>0.1187</v>
      </c>
      <c r="AM99" s="15">
        <v>9.8199999999999996E-2</v>
      </c>
      <c r="AN99" s="15">
        <v>0.10299999999999999</v>
      </c>
    </row>
    <row r="100" spans="1:40" ht="17.399999999999999" customHeight="1" x14ac:dyDescent="0.35">
      <c r="A100" s="13">
        <v>98</v>
      </c>
      <c r="B100" s="8" t="s">
        <v>131</v>
      </c>
      <c r="C100" s="9">
        <v>103439360427</v>
      </c>
      <c r="D100" s="9">
        <v>83991771448</v>
      </c>
      <c r="E100" s="9">
        <v>7814601545</v>
      </c>
      <c r="F100" s="9">
        <v>6876948618</v>
      </c>
      <c r="G100" s="19">
        <v>2.6</v>
      </c>
      <c r="H100" s="19">
        <v>2.29</v>
      </c>
      <c r="I100" s="9">
        <v>46216671179.669998</v>
      </c>
      <c r="J100" s="9">
        <v>41068833990.800003</v>
      </c>
      <c r="K100" s="9">
        <v>69726882211</v>
      </c>
      <c r="L100" s="9">
        <v>58118723970</v>
      </c>
      <c r="M100" s="9">
        <v>2866832618</v>
      </c>
      <c r="N100" s="9">
        <v>2724017058</v>
      </c>
      <c r="O100" s="9">
        <v>2513080643</v>
      </c>
      <c r="P100" s="9">
        <v>2460156472</v>
      </c>
      <c r="Q100" s="9">
        <v>1188993672</v>
      </c>
      <c r="R100" s="9">
        <v>1080335333</v>
      </c>
      <c r="S100" s="9">
        <v>1188993672</v>
      </c>
      <c r="T100" s="9">
        <v>1080335333</v>
      </c>
      <c r="U100" s="15" t="s">
        <v>0</v>
      </c>
      <c r="V100" s="15" t="s">
        <v>0</v>
      </c>
      <c r="W100" s="19">
        <v>0.4</v>
      </c>
      <c r="X100" s="19">
        <v>0.36</v>
      </c>
      <c r="Y100" s="15">
        <v>0.16189999999999999</v>
      </c>
      <c r="Z100" s="15">
        <v>0.17100000000000001</v>
      </c>
      <c r="AA100" s="15" t="s">
        <v>0</v>
      </c>
      <c r="AB100" s="15" t="s">
        <v>0</v>
      </c>
      <c r="AC100" s="15" t="s">
        <v>0</v>
      </c>
      <c r="AD100" s="15" t="s">
        <v>0</v>
      </c>
      <c r="AE100" s="15">
        <v>1.24E-2</v>
      </c>
      <c r="AF100" s="15">
        <v>8.8000000000000005E-3</v>
      </c>
      <c r="AG100" s="15" t="s">
        <v>0</v>
      </c>
      <c r="AH100" s="15" t="s">
        <v>0</v>
      </c>
      <c r="AI100" s="15">
        <v>0.66279999999999994</v>
      </c>
      <c r="AJ100" s="15">
        <v>0.70660000000000001</v>
      </c>
      <c r="AK100" s="15">
        <v>0.122</v>
      </c>
      <c r="AL100" s="15">
        <v>0.14480000000000001</v>
      </c>
      <c r="AM100" s="15" t="s">
        <v>0</v>
      </c>
      <c r="AN100" s="15" t="s">
        <v>0</v>
      </c>
    </row>
    <row r="101" spans="1:40" ht="17.399999999999999" customHeight="1" x14ac:dyDescent="0.35">
      <c r="A101" s="13">
        <v>99</v>
      </c>
      <c r="B101" s="8" t="s">
        <v>132</v>
      </c>
      <c r="C101" s="9">
        <v>101785831158.39999</v>
      </c>
      <c r="D101" s="9">
        <v>70795063491.860001</v>
      </c>
      <c r="E101" s="9">
        <v>6074316579.5699997</v>
      </c>
      <c r="F101" s="9">
        <v>5487936705.6099997</v>
      </c>
      <c r="G101" s="19">
        <v>2.56</v>
      </c>
      <c r="H101" s="19">
        <v>2.31</v>
      </c>
      <c r="I101" s="9">
        <v>52394496842.330002</v>
      </c>
      <c r="J101" s="9">
        <v>43001283748.290001</v>
      </c>
      <c r="K101" s="9">
        <v>73909143860.080002</v>
      </c>
      <c r="L101" s="9">
        <v>59649024481.139999</v>
      </c>
      <c r="M101" s="9">
        <v>2883397475.5700002</v>
      </c>
      <c r="N101" s="9">
        <v>2486355753.4400001</v>
      </c>
      <c r="O101" s="9">
        <v>2263519748.5799999</v>
      </c>
      <c r="P101" s="9">
        <v>2122919453.9100001</v>
      </c>
      <c r="Q101" s="9">
        <v>815186677.47000003</v>
      </c>
      <c r="R101" s="9">
        <v>860481326.02999997</v>
      </c>
      <c r="S101" s="9">
        <v>815186677.47000003</v>
      </c>
      <c r="T101" s="9">
        <v>860481326.02999997</v>
      </c>
      <c r="U101" s="15">
        <v>0.34689999999999999</v>
      </c>
      <c r="V101" s="15">
        <v>0.36560000000000004</v>
      </c>
      <c r="W101" s="19">
        <v>0.34</v>
      </c>
      <c r="X101" s="19">
        <v>0.36</v>
      </c>
      <c r="Y101" s="15" t="s">
        <v>0</v>
      </c>
      <c r="Z101" s="15" t="s">
        <v>0</v>
      </c>
      <c r="AA101" s="15" t="s">
        <v>0</v>
      </c>
      <c r="AB101" s="15" t="s">
        <v>0</v>
      </c>
      <c r="AC101" s="15" t="s">
        <v>0</v>
      </c>
      <c r="AD101" s="15" t="s">
        <v>0</v>
      </c>
      <c r="AE101" s="15">
        <v>2.2599999999999999E-2</v>
      </c>
      <c r="AF101" s="15">
        <v>2.4900000000000002E-2</v>
      </c>
      <c r="AG101" s="15" t="s">
        <v>0</v>
      </c>
      <c r="AH101" s="15" t="s">
        <v>0</v>
      </c>
      <c r="AI101" s="15">
        <v>0.70950000000000002</v>
      </c>
      <c r="AJ101" s="15">
        <v>0.72170000000000001</v>
      </c>
      <c r="AK101" s="15">
        <v>0.1258</v>
      </c>
      <c r="AL101" s="15">
        <v>0.12520000000000001</v>
      </c>
      <c r="AM101" s="15">
        <v>9.1600000000000001E-2</v>
      </c>
      <c r="AN101" s="15">
        <v>0.1142</v>
      </c>
    </row>
    <row r="102" spans="1:40" ht="17.399999999999999" customHeight="1" x14ac:dyDescent="0.35">
      <c r="A102" s="13">
        <v>100</v>
      </c>
      <c r="B102" s="7" t="s">
        <v>133</v>
      </c>
      <c r="C102" s="9">
        <v>96589497563</v>
      </c>
      <c r="D102" s="9">
        <v>98960336951</v>
      </c>
      <c r="E102" s="9">
        <v>14980488429.700001</v>
      </c>
      <c r="F102" s="9">
        <v>11248908141.860001</v>
      </c>
      <c r="G102" s="19" t="s">
        <v>0</v>
      </c>
      <c r="H102" s="19" t="s">
        <v>0</v>
      </c>
      <c r="I102" s="9">
        <v>42055486705.629997</v>
      </c>
      <c r="J102" s="9">
        <v>42243645638.730003</v>
      </c>
      <c r="K102" s="9">
        <v>61466953146</v>
      </c>
      <c r="L102" s="9">
        <v>66201879169</v>
      </c>
      <c r="M102" s="9">
        <v>2463392277</v>
      </c>
      <c r="N102" s="9">
        <v>2112955561</v>
      </c>
      <c r="O102" s="9">
        <v>1133713664</v>
      </c>
      <c r="P102" s="9">
        <v>1186639457</v>
      </c>
      <c r="Q102" s="9">
        <v>678691964</v>
      </c>
      <c r="R102" s="9">
        <v>502297911</v>
      </c>
      <c r="S102" s="9" t="s">
        <v>0</v>
      </c>
      <c r="T102" s="9" t="s">
        <v>0</v>
      </c>
      <c r="U102" s="15" t="s">
        <v>0</v>
      </c>
      <c r="V102" s="15" t="s">
        <v>0</v>
      </c>
      <c r="W102" s="19" t="s">
        <v>0</v>
      </c>
      <c r="X102" s="19" t="s">
        <v>0</v>
      </c>
      <c r="Y102" s="15" t="s">
        <v>0</v>
      </c>
      <c r="Z102" s="15" t="s">
        <v>0</v>
      </c>
      <c r="AA102" s="15" t="s">
        <v>0</v>
      </c>
      <c r="AB102" s="15" t="s">
        <v>0</v>
      </c>
      <c r="AC102" s="15" t="s">
        <v>0</v>
      </c>
      <c r="AD102" s="15" t="s">
        <v>0</v>
      </c>
      <c r="AE102" s="15" t="s">
        <v>0</v>
      </c>
      <c r="AF102" s="15" t="s">
        <v>0</v>
      </c>
      <c r="AG102" s="16">
        <v>2.06E-2</v>
      </c>
      <c r="AH102" s="16">
        <v>1.0999999999999999E-2</v>
      </c>
      <c r="AI102" s="15">
        <v>0.62670000000000003</v>
      </c>
      <c r="AJ102" s="15">
        <v>0.39479999999999998</v>
      </c>
      <c r="AK102" s="15">
        <v>0.21249999999999999</v>
      </c>
      <c r="AL102" s="15">
        <v>0.16950000000000001</v>
      </c>
      <c r="AM102" s="15">
        <v>0.2034</v>
      </c>
      <c r="AN102" s="15">
        <v>0.16320000000000001</v>
      </c>
    </row>
    <row r="103" spans="1:40" ht="17.399999999999999" customHeight="1" x14ac:dyDescent="0.35">
      <c r="A103" s="13">
        <v>101</v>
      </c>
      <c r="B103" s="7" t="s">
        <v>134</v>
      </c>
      <c r="C103" s="9">
        <v>95328755856</v>
      </c>
      <c r="D103" s="9">
        <v>98053966194</v>
      </c>
      <c r="E103" s="9">
        <v>8667522165</v>
      </c>
      <c r="F103" s="9">
        <v>8515020901</v>
      </c>
      <c r="G103" s="19" t="s">
        <v>0</v>
      </c>
      <c r="H103" s="19" t="s">
        <v>0</v>
      </c>
      <c r="I103" s="9">
        <v>45057658645</v>
      </c>
      <c r="J103" s="9">
        <v>52554505729</v>
      </c>
      <c r="K103" s="9">
        <v>44987410107</v>
      </c>
      <c r="L103" s="9">
        <v>68440297462</v>
      </c>
      <c r="M103" s="9">
        <v>2693892054</v>
      </c>
      <c r="N103" s="9">
        <v>2959291506</v>
      </c>
      <c r="O103" s="9">
        <v>1580510980</v>
      </c>
      <c r="P103" s="9">
        <v>2010219944</v>
      </c>
      <c r="Q103" s="9">
        <v>120073789</v>
      </c>
      <c r="R103" s="9">
        <v>352572070</v>
      </c>
      <c r="S103" s="9">
        <v>120073789</v>
      </c>
      <c r="T103" s="9">
        <v>352572070</v>
      </c>
      <c r="U103" s="15">
        <v>0.63739999999999997</v>
      </c>
      <c r="V103" s="15">
        <v>0.55010000000000003</v>
      </c>
      <c r="W103" s="19" t="s">
        <v>0</v>
      </c>
      <c r="X103" s="19" t="s">
        <v>0</v>
      </c>
      <c r="Y103" s="15" t="s">
        <v>0</v>
      </c>
      <c r="Z103" s="15" t="s">
        <v>0</v>
      </c>
      <c r="AA103" s="15" t="s">
        <v>0</v>
      </c>
      <c r="AB103" s="15" t="s">
        <v>0</v>
      </c>
      <c r="AC103" s="15" t="s">
        <v>0</v>
      </c>
      <c r="AD103" s="15" t="s">
        <v>0</v>
      </c>
      <c r="AE103" s="15">
        <v>1.7100000000000001E-2</v>
      </c>
      <c r="AF103" s="15">
        <v>1.5800000000000002E-2</v>
      </c>
      <c r="AG103" s="15">
        <v>2.5999999999999999E-2</v>
      </c>
      <c r="AH103" s="15">
        <v>2.3599999999999999E-2</v>
      </c>
      <c r="AI103" s="15" t="s">
        <v>0</v>
      </c>
      <c r="AJ103" s="15" t="s">
        <v>0</v>
      </c>
      <c r="AK103" s="15">
        <v>0.14410000000000001</v>
      </c>
      <c r="AL103" s="15">
        <v>0.11609999999999999</v>
      </c>
      <c r="AM103" s="15">
        <v>0.113</v>
      </c>
      <c r="AN103" s="15">
        <v>0.11070000000000001</v>
      </c>
    </row>
    <row r="104" spans="1:40" ht="17.399999999999999" customHeight="1" x14ac:dyDescent="0.35">
      <c r="A104" s="13">
        <v>102</v>
      </c>
      <c r="B104" s="7" t="s">
        <v>135</v>
      </c>
      <c r="C104" s="9">
        <v>93141422200</v>
      </c>
      <c r="D104" s="9">
        <v>80614661400</v>
      </c>
      <c r="E104" s="9">
        <v>7348677500</v>
      </c>
      <c r="F104" s="9" t="s">
        <v>6</v>
      </c>
      <c r="G104" s="19">
        <v>2.4500000000000002</v>
      </c>
      <c r="H104" s="19">
        <v>2.2799999999999998</v>
      </c>
      <c r="I104" s="9">
        <v>47716341500</v>
      </c>
      <c r="J104" s="9">
        <v>43384268100</v>
      </c>
      <c r="K104" s="9">
        <v>80078945500</v>
      </c>
      <c r="L104" s="9">
        <v>68129272500</v>
      </c>
      <c r="M104" s="9">
        <v>2160015100</v>
      </c>
      <c r="N104" s="9">
        <v>2193588300</v>
      </c>
      <c r="O104" s="9" t="s">
        <v>0</v>
      </c>
      <c r="P104" s="9" t="s">
        <v>0</v>
      </c>
      <c r="Q104" s="9">
        <v>714816400</v>
      </c>
      <c r="R104" s="9">
        <v>791121900</v>
      </c>
      <c r="S104" s="9" t="s">
        <v>0</v>
      </c>
      <c r="T104" s="9" t="s">
        <v>0</v>
      </c>
      <c r="U104" s="15">
        <v>0.3241</v>
      </c>
      <c r="V104" s="15">
        <v>0.28249999999999997</v>
      </c>
      <c r="W104" s="19">
        <v>0.24</v>
      </c>
      <c r="X104" s="19">
        <v>0.28999999999999998</v>
      </c>
      <c r="Y104" s="15">
        <v>9.7299999999999998E-2</v>
      </c>
      <c r="Z104" s="15">
        <v>0.11550000000000001</v>
      </c>
      <c r="AA104" s="15" t="s">
        <v>0</v>
      </c>
      <c r="AB104" s="15" t="s">
        <v>0</v>
      </c>
      <c r="AC104" s="15" t="s">
        <v>0</v>
      </c>
      <c r="AD104" s="15" t="s">
        <v>0</v>
      </c>
      <c r="AE104" s="15">
        <v>1.7000000000000001E-2</v>
      </c>
      <c r="AF104" s="15">
        <v>1.6899999999999998E-2</v>
      </c>
      <c r="AG104" s="15" t="s">
        <v>0</v>
      </c>
      <c r="AH104" s="15" t="s">
        <v>0</v>
      </c>
      <c r="AI104" s="15">
        <v>0.59589999999999999</v>
      </c>
      <c r="AJ104" s="15">
        <v>0.63680000000000003</v>
      </c>
      <c r="AK104" s="15">
        <v>0.1113</v>
      </c>
      <c r="AL104" s="15">
        <v>0.1129</v>
      </c>
      <c r="AM104" s="15">
        <v>9.3200000000000005E-2</v>
      </c>
      <c r="AN104" s="15">
        <v>9.3299999999999994E-2</v>
      </c>
    </row>
    <row r="105" spans="1:40" ht="17.399999999999999" customHeight="1" x14ac:dyDescent="0.35">
      <c r="A105" s="13">
        <v>103</v>
      </c>
      <c r="B105" s="7" t="s">
        <v>136</v>
      </c>
      <c r="C105" s="9">
        <v>91988098216</v>
      </c>
      <c r="D105" s="9">
        <v>73072941233</v>
      </c>
      <c r="E105" s="9">
        <v>7539245945</v>
      </c>
      <c r="F105" s="9">
        <v>6923683334</v>
      </c>
      <c r="G105" s="19" t="s">
        <v>0</v>
      </c>
      <c r="H105" s="19" t="s">
        <v>0</v>
      </c>
      <c r="I105" s="9">
        <v>44866909000</v>
      </c>
      <c r="J105" s="9">
        <v>37053048000</v>
      </c>
      <c r="K105" s="9">
        <v>67387799000</v>
      </c>
      <c r="L105" s="9">
        <v>56782107000</v>
      </c>
      <c r="M105" s="9">
        <v>3182347813</v>
      </c>
      <c r="N105" s="9">
        <v>3091357631</v>
      </c>
      <c r="O105" s="9">
        <v>2883471058</v>
      </c>
      <c r="P105" s="9">
        <v>2717607435</v>
      </c>
      <c r="Q105" s="9">
        <v>802513334</v>
      </c>
      <c r="R105" s="9">
        <v>1171624687</v>
      </c>
      <c r="S105" s="9">
        <v>799493766</v>
      </c>
      <c r="T105" s="9">
        <v>1166308618</v>
      </c>
      <c r="U105" s="15" t="s">
        <v>0</v>
      </c>
      <c r="V105" s="15" t="s">
        <v>0</v>
      </c>
      <c r="W105" s="19">
        <v>0.32</v>
      </c>
      <c r="X105" s="19">
        <v>0.47</v>
      </c>
      <c r="Y105" s="15" t="s">
        <v>0</v>
      </c>
      <c r="Z105" s="15" t="s">
        <v>0</v>
      </c>
      <c r="AA105" s="15" t="s">
        <v>0</v>
      </c>
      <c r="AB105" s="15" t="s">
        <v>0</v>
      </c>
      <c r="AC105" s="15" t="s">
        <v>0</v>
      </c>
      <c r="AD105" s="15" t="s">
        <v>0</v>
      </c>
      <c r="AE105" s="15">
        <v>2.47E-2</v>
      </c>
      <c r="AF105" s="15">
        <v>1.7999999999999999E-2</v>
      </c>
      <c r="AG105" s="15" t="s">
        <v>0</v>
      </c>
      <c r="AH105" s="15" t="s">
        <v>0</v>
      </c>
      <c r="AI105" s="15">
        <v>0.63090000000000002</v>
      </c>
      <c r="AJ105" s="15">
        <v>0.65249999999999997</v>
      </c>
      <c r="AK105" s="15">
        <v>0.11459999999999999</v>
      </c>
      <c r="AL105" s="15">
        <v>0.1242</v>
      </c>
      <c r="AM105" s="15">
        <v>0.1014</v>
      </c>
      <c r="AN105" s="15">
        <v>0.1096</v>
      </c>
    </row>
    <row r="106" spans="1:40" ht="17.399999999999999" customHeight="1" x14ac:dyDescent="0.35">
      <c r="A106" s="13">
        <v>104</v>
      </c>
      <c r="B106" s="7" t="s">
        <v>137</v>
      </c>
      <c r="C106" s="9">
        <v>91971459088</v>
      </c>
      <c r="D106" s="9">
        <v>99355068783</v>
      </c>
      <c r="E106" s="9">
        <v>9314695276</v>
      </c>
      <c r="F106" s="9">
        <v>7565474814</v>
      </c>
      <c r="G106" s="19" t="s">
        <v>0</v>
      </c>
      <c r="H106" s="19" t="s">
        <v>0</v>
      </c>
      <c r="I106" s="9">
        <v>53024470845</v>
      </c>
      <c r="J106" s="9">
        <v>49731993866</v>
      </c>
      <c r="K106" s="9">
        <v>40631142248</v>
      </c>
      <c r="L106" s="9">
        <v>37405556666</v>
      </c>
      <c r="M106" s="9">
        <v>1811901800</v>
      </c>
      <c r="N106" s="9">
        <v>1831151645</v>
      </c>
      <c r="O106" s="9">
        <v>874175175</v>
      </c>
      <c r="P106" s="9">
        <v>922378050</v>
      </c>
      <c r="Q106" s="9">
        <v>130696572</v>
      </c>
      <c r="R106" s="9">
        <v>-231165053</v>
      </c>
      <c r="S106" s="9" t="s">
        <v>0</v>
      </c>
      <c r="T106" s="9" t="s">
        <v>0</v>
      </c>
      <c r="U106" s="15" t="s">
        <v>0</v>
      </c>
      <c r="V106" s="15" t="s">
        <v>0</v>
      </c>
      <c r="W106" s="19" t="s">
        <v>0</v>
      </c>
      <c r="X106" s="19" t="s">
        <v>0</v>
      </c>
      <c r="Y106" s="15" t="s">
        <v>0</v>
      </c>
      <c r="Z106" s="15" t="s">
        <v>0</v>
      </c>
      <c r="AA106" s="15" t="s">
        <v>0</v>
      </c>
      <c r="AB106" s="15" t="s">
        <v>0</v>
      </c>
      <c r="AC106" s="15" t="s">
        <v>0</v>
      </c>
      <c r="AD106" s="15" t="s">
        <v>0</v>
      </c>
      <c r="AE106" s="15" t="s">
        <v>0</v>
      </c>
      <c r="AF106" s="15" t="s">
        <v>0</v>
      </c>
      <c r="AG106" s="15">
        <v>2.07E-2</v>
      </c>
      <c r="AH106" s="15">
        <v>2.0799999999999999E-2</v>
      </c>
      <c r="AI106" s="15" t="s">
        <v>0</v>
      </c>
      <c r="AJ106" s="15" t="s">
        <v>0</v>
      </c>
      <c r="AK106" s="15">
        <v>0.14000000000000001</v>
      </c>
      <c r="AL106" s="15">
        <v>0.127</v>
      </c>
      <c r="AM106" s="15">
        <v>0.13400000000000001</v>
      </c>
      <c r="AN106" s="15">
        <v>0.121</v>
      </c>
    </row>
    <row r="107" spans="1:40" ht="17.399999999999999" customHeight="1" x14ac:dyDescent="0.35">
      <c r="A107" s="13">
        <v>105</v>
      </c>
      <c r="B107" s="7" t="s">
        <v>138</v>
      </c>
      <c r="C107" s="9">
        <v>91785702000</v>
      </c>
      <c r="D107" s="9">
        <v>82325022450</v>
      </c>
      <c r="E107" s="9">
        <v>6989513700</v>
      </c>
      <c r="F107" s="9">
        <v>6243686800</v>
      </c>
      <c r="G107" s="19" t="s">
        <v>0</v>
      </c>
      <c r="H107" s="19" t="s">
        <v>0</v>
      </c>
      <c r="I107" s="9">
        <v>43755350080</v>
      </c>
      <c r="J107" s="9">
        <v>42334739560</v>
      </c>
      <c r="K107" s="9">
        <v>59699308150</v>
      </c>
      <c r="L107" s="9">
        <v>56145187880</v>
      </c>
      <c r="M107" s="9">
        <v>3246462300</v>
      </c>
      <c r="N107" s="9">
        <v>2885125880</v>
      </c>
      <c r="O107" s="9">
        <v>2291823230</v>
      </c>
      <c r="P107" s="9">
        <v>2304214390</v>
      </c>
      <c r="Q107" s="9">
        <v>768776580</v>
      </c>
      <c r="R107" s="9">
        <v>689008980</v>
      </c>
      <c r="S107" s="9">
        <v>749655990</v>
      </c>
      <c r="T107" s="9">
        <v>672599090</v>
      </c>
      <c r="U107" s="15">
        <v>0.3276</v>
      </c>
      <c r="V107" s="15">
        <v>0.34870000000000001</v>
      </c>
      <c r="W107" s="19">
        <v>0.28000000000000003</v>
      </c>
      <c r="X107" s="19">
        <v>0.27</v>
      </c>
      <c r="Y107" s="15" t="s">
        <v>0</v>
      </c>
      <c r="Z107" s="15" t="s">
        <v>0</v>
      </c>
      <c r="AA107" s="15" t="s">
        <v>0</v>
      </c>
      <c r="AB107" s="15" t="s">
        <v>0</v>
      </c>
      <c r="AC107" s="15" t="s">
        <v>0</v>
      </c>
      <c r="AD107" s="15" t="s">
        <v>0</v>
      </c>
      <c r="AE107" s="15">
        <v>1.89E-2</v>
      </c>
      <c r="AF107" s="15">
        <v>1.8200000000000001E-2</v>
      </c>
      <c r="AG107" s="15" t="s">
        <v>0</v>
      </c>
      <c r="AH107" s="15" t="s">
        <v>0</v>
      </c>
      <c r="AI107" s="15">
        <v>0.68320000000000003</v>
      </c>
      <c r="AJ107" s="15">
        <v>0.71360000000000001</v>
      </c>
      <c r="AK107" s="15">
        <v>0.12989999999999999</v>
      </c>
      <c r="AL107" s="15">
        <v>0.1171</v>
      </c>
      <c r="AM107" s="15">
        <v>9.9400000000000002E-2</v>
      </c>
      <c r="AN107" s="15">
        <v>0.1071</v>
      </c>
    </row>
    <row r="108" spans="1:40" ht="17.399999999999999" customHeight="1" x14ac:dyDescent="0.35">
      <c r="A108" s="13">
        <v>106</v>
      </c>
      <c r="B108" s="8" t="s">
        <v>139</v>
      </c>
      <c r="C108" s="9">
        <v>91669272000</v>
      </c>
      <c r="D108" s="9">
        <v>84538139000</v>
      </c>
      <c r="E108" s="9">
        <v>8526061000</v>
      </c>
      <c r="F108" s="9">
        <v>7765627000</v>
      </c>
      <c r="G108" s="19">
        <v>3.86</v>
      </c>
      <c r="H108" s="19">
        <v>3.51</v>
      </c>
      <c r="I108" s="9">
        <v>49350952000</v>
      </c>
      <c r="J108" s="9">
        <v>46159442000</v>
      </c>
      <c r="K108" s="9">
        <v>65700412000</v>
      </c>
      <c r="L108" s="9">
        <v>59619716000</v>
      </c>
      <c r="M108" s="9">
        <v>3114989000</v>
      </c>
      <c r="N108" s="9">
        <v>3028049000</v>
      </c>
      <c r="O108" s="9" t="s">
        <v>0</v>
      </c>
      <c r="P108" s="9" t="s">
        <v>0</v>
      </c>
      <c r="Q108" s="9">
        <v>1181481000</v>
      </c>
      <c r="R108" s="9">
        <v>1239268000</v>
      </c>
      <c r="S108" s="9">
        <v>1181481000</v>
      </c>
      <c r="T108" s="9">
        <v>1239268000</v>
      </c>
      <c r="U108" s="15">
        <v>0.28370000000000001</v>
      </c>
      <c r="V108" s="15">
        <v>0.2702</v>
      </c>
      <c r="W108" s="19">
        <v>0.53</v>
      </c>
      <c r="X108" s="19">
        <v>0.56000000000000005</v>
      </c>
      <c r="Y108" s="15">
        <v>0.14580000000000001</v>
      </c>
      <c r="Z108" s="15">
        <v>0.1734</v>
      </c>
      <c r="AA108" s="15" t="s">
        <v>0</v>
      </c>
      <c r="AB108" s="15" t="s">
        <v>0</v>
      </c>
      <c r="AC108" s="15" t="s">
        <v>0</v>
      </c>
      <c r="AD108" s="15" t="s">
        <v>0</v>
      </c>
      <c r="AE108" s="15">
        <v>1.8599999999999998E-2</v>
      </c>
      <c r="AF108" s="15">
        <v>1.67E-2</v>
      </c>
      <c r="AG108" s="15" t="s">
        <v>0</v>
      </c>
      <c r="AH108" s="15" t="s">
        <v>0</v>
      </c>
      <c r="AI108" s="15">
        <v>0.73839999999999995</v>
      </c>
      <c r="AJ108" s="15">
        <v>0.72850000000000004</v>
      </c>
      <c r="AK108" s="15">
        <v>0.1517</v>
      </c>
      <c r="AL108" s="15">
        <v>0.15490000000000001</v>
      </c>
      <c r="AM108" s="15">
        <v>0.1198</v>
      </c>
      <c r="AN108" s="15">
        <v>0.12</v>
      </c>
    </row>
    <row r="109" spans="1:40" ht="17.399999999999999" customHeight="1" x14ac:dyDescent="0.35">
      <c r="A109" s="13">
        <v>107</v>
      </c>
      <c r="B109" s="8" t="s">
        <v>140</v>
      </c>
      <c r="C109" s="9">
        <v>90478408000</v>
      </c>
      <c r="D109" s="9">
        <v>83586442000</v>
      </c>
      <c r="E109" s="9">
        <v>7234315000</v>
      </c>
      <c r="F109" s="9">
        <v>6259715000</v>
      </c>
      <c r="G109" s="19" t="s">
        <v>0</v>
      </c>
      <c r="H109" s="19" t="s">
        <v>0</v>
      </c>
      <c r="I109" s="9">
        <v>49856568000</v>
      </c>
      <c r="J109" s="9">
        <v>48391859000</v>
      </c>
      <c r="K109" s="9">
        <v>67653212000</v>
      </c>
      <c r="L109" s="9">
        <v>63083422000</v>
      </c>
      <c r="M109" s="9">
        <v>2504301000</v>
      </c>
      <c r="N109" s="9">
        <v>2362205000</v>
      </c>
      <c r="O109" s="9">
        <v>2370543000</v>
      </c>
      <c r="P109" s="9">
        <v>2252724000</v>
      </c>
      <c r="Q109" s="9">
        <v>814925000</v>
      </c>
      <c r="R109" s="9">
        <v>851363000</v>
      </c>
      <c r="S109" s="9">
        <v>814499000</v>
      </c>
      <c r="T109" s="9">
        <v>817924000</v>
      </c>
      <c r="U109" s="15">
        <v>0.3135</v>
      </c>
      <c r="V109" s="15">
        <v>0.36849999999999999</v>
      </c>
      <c r="W109" s="19">
        <v>0.52280000000000004</v>
      </c>
      <c r="X109" s="19">
        <v>0.52500000000000002</v>
      </c>
      <c r="Y109" s="15">
        <v>0.12130000000000001</v>
      </c>
      <c r="Z109" s="15">
        <v>0.14119999999999999</v>
      </c>
      <c r="AA109" s="15" t="s">
        <v>0</v>
      </c>
      <c r="AB109" s="15" t="s">
        <v>0</v>
      </c>
      <c r="AC109" s="15">
        <v>2.5499999999999998E-2</v>
      </c>
      <c r="AD109" s="15">
        <v>2.7E-2</v>
      </c>
      <c r="AE109" s="15">
        <v>1.9900000000000001E-2</v>
      </c>
      <c r="AF109" s="15">
        <v>1.9099999999999999E-2</v>
      </c>
      <c r="AG109" s="15">
        <v>3.5200000000000002E-2</v>
      </c>
      <c r="AH109" s="15">
        <v>3.2899999999999999E-2</v>
      </c>
      <c r="AI109" s="15">
        <v>0.70860000000000001</v>
      </c>
      <c r="AJ109" s="15">
        <v>0.74050000000000005</v>
      </c>
      <c r="AK109" s="15">
        <v>0.13719999999999999</v>
      </c>
      <c r="AL109" s="15">
        <v>0.13919999999999999</v>
      </c>
      <c r="AM109" s="15">
        <v>0.12870000000000001</v>
      </c>
      <c r="AN109" s="15">
        <v>0.1285</v>
      </c>
    </row>
    <row r="110" spans="1:40" ht="17.399999999999999" customHeight="1" x14ac:dyDescent="0.35">
      <c r="A110" s="13">
        <v>108</v>
      </c>
      <c r="B110" s="7" t="s">
        <v>141</v>
      </c>
      <c r="C110" s="9">
        <v>89926414595</v>
      </c>
      <c r="D110" s="9">
        <v>80993910559</v>
      </c>
      <c r="E110" s="9">
        <v>7955627699</v>
      </c>
      <c r="F110" s="9">
        <v>7330449157</v>
      </c>
      <c r="G110" s="19">
        <v>4.6399999999999997</v>
      </c>
      <c r="H110" s="19">
        <v>4.29</v>
      </c>
      <c r="I110" s="9">
        <v>28745965800</v>
      </c>
      <c r="J110" s="9">
        <v>24193612400</v>
      </c>
      <c r="K110" s="9">
        <v>66884928353</v>
      </c>
      <c r="L110" s="9">
        <v>56457655621</v>
      </c>
      <c r="M110" s="9">
        <v>2706099894</v>
      </c>
      <c r="N110" s="9">
        <v>2555545024</v>
      </c>
      <c r="O110" s="9">
        <v>2636553255</v>
      </c>
      <c r="P110" s="9">
        <v>2413737690</v>
      </c>
      <c r="Q110" s="9">
        <v>735485885</v>
      </c>
      <c r="R110" s="9">
        <v>950324754</v>
      </c>
      <c r="S110" s="9">
        <v>695476286</v>
      </c>
      <c r="T110" s="9">
        <v>924347606</v>
      </c>
      <c r="U110" s="15">
        <v>0.37380000000000002</v>
      </c>
      <c r="V110" s="15">
        <v>0.3805</v>
      </c>
      <c r="W110" s="19">
        <v>0.41</v>
      </c>
      <c r="X110" s="19">
        <v>0.71</v>
      </c>
      <c r="Y110" s="15">
        <v>8.6999999999999994E-2</v>
      </c>
      <c r="Z110" s="15">
        <v>0.15459999999999999</v>
      </c>
      <c r="AA110" s="15" t="s">
        <v>0</v>
      </c>
      <c r="AB110" s="15" t="s">
        <v>0</v>
      </c>
      <c r="AC110" s="15" t="s">
        <v>0</v>
      </c>
      <c r="AD110" s="15" t="s">
        <v>0</v>
      </c>
      <c r="AE110" s="15">
        <v>1.7399999999999999E-2</v>
      </c>
      <c r="AF110" s="15">
        <v>8.0999999999999996E-3</v>
      </c>
      <c r="AG110" s="15" t="s">
        <v>0</v>
      </c>
      <c r="AH110" s="15" t="s">
        <v>0</v>
      </c>
      <c r="AI110" s="15">
        <v>0.4355</v>
      </c>
      <c r="AJ110" s="15">
        <v>0.4304</v>
      </c>
      <c r="AK110" s="15">
        <v>0.1236</v>
      </c>
      <c r="AL110" s="15">
        <v>0.1351</v>
      </c>
      <c r="AM110" s="15">
        <v>0.11360000000000001</v>
      </c>
      <c r="AN110" s="15">
        <v>0.12590000000000001</v>
      </c>
    </row>
    <row r="111" spans="1:40" ht="17.399999999999999" customHeight="1" x14ac:dyDescent="0.35">
      <c r="A111" s="13">
        <v>109</v>
      </c>
      <c r="B111" s="7" t="s">
        <v>142</v>
      </c>
      <c r="C111" s="9">
        <v>89914990737.660004</v>
      </c>
      <c r="D111" s="9">
        <v>73318405576.429993</v>
      </c>
      <c r="E111" s="9">
        <v>5960174387.1599998</v>
      </c>
      <c r="F111" s="9">
        <v>5291906619.5200005</v>
      </c>
      <c r="G111" s="19">
        <v>4.93</v>
      </c>
      <c r="H111" s="19">
        <v>4.37</v>
      </c>
      <c r="I111" s="9">
        <v>32091637000</v>
      </c>
      <c r="J111" s="9">
        <v>26174278412.689999</v>
      </c>
      <c r="K111" s="9">
        <v>61663971000</v>
      </c>
      <c r="L111" s="9">
        <v>56075148275.25</v>
      </c>
      <c r="M111" s="9">
        <v>2530581959.1500001</v>
      </c>
      <c r="N111" s="9">
        <v>2588189235.73</v>
      </c>
      <c r="O111" s="9">
        <v>938425756.45000005</v>
      </c>
      <c r="P111" s="9">
        <v>937683685.01999998</v>
      </c>
      <c r="Q111" s="9">
        <v>817314205.60000002</v>
      </c>
      <c r="R111" s="9">
        <v>991300767.04999995</v>
      </c>
      <c r="S111" s="9">
        <v>805539289.25</v>
      </c>
      <c r="T111" s="9">
        <v>974136930.13999999</v>
      </c>
      <c r="U111" s="15">
        <v>0.37190000000000001</v>
      </c>
      <c r="V111" s="15">
        <v>0.33279999999999998</v>
      </c>
      <c r="W111" s="19">
        <v>0.66</v>
      </c>
      <c r="X111" s="19">
        <v>0.79</v>
      </c>
      <c r="Y111" s="15" t="s">
        <v>0</v>
      </c>
      <c r="Z111" s="15" t="s">
        <v>0</v>
      </c>
      <c r="AA111" s="15" t="s">
        <v>0</v>
      </c>
      <c r="AB111" s="15" t="s">
        <v>0</v>
      </c>
      <c r="AC111" s="15" t="s">
        <v>0</v>
      </c>
      <c r="AD111" s="15" t="s">
        <v>0</v>
      </c>
      <c r="AE111" s="15">
        <v>1.8100000000000002E-2</v>
      </c>
      <c r="AF111" s="15">
        <v>1.43E-2</v>
      </c>
      <c r="AG111" s="15" t="s">
        <v>0</v>
      </c>
      <c r="AH111" s="15" t="s">
        <v>0</v>
      </c>
      <c r="AI111" s="15">
        <v>0.52039999999999997</v>
      </c>
      <c r="AJ111" s="15">
        <v>0.46677145255525954</v>
      </c>
      <c r="AK111" s="15">
        <v>0.12540000000000001</v>
      </c>
      <c r="AL111" s="15">
        <v>0.1241</v>
      </c>
      <c r="AM111" s="15">
        <v>0.1103</v>
      </c>
      <c r="AN111" s="15">
        <v>0.1074</v>
      </c>
    </row>
    <row r="112" spans="1:40" ht="17.399999999999999" customHeight="1" x14ac:dyDescent="0.35">
      <c r="A112" s="13">
        <v>110</v>
      </c>
      <c r="B112" s="7" t="s">
        <v>143</v>
      </c>
      <c r="C112" s="9">
        <v>86546720000</v>
      </c>
      <c r="D112" s="9">
        <v>55768780000</v>
      </c>
      <c r="E112" s="9">
        <v>4535190000</v>
      </c>
      <c r="F112" s="9">
        <v>4252310000</v>
      </c>
      <c r="G112" s="19">
        <v>3.47</v>
      </c>
      <c r="H112" s="19">
        <v>3.25</v>
      </c>
      <c r="I112" s="9">
        <v>37148720000</v>
      </c>
      <c r="J112" s="9">
        <v>33299060000</v>
      </c>
      <c r="K112" s="9">
        <v>47592130000</v>
      </c>
      <c r="L112" s="9">
        <v>40226840000</v>
      </c>
      <c r="M112" s="9">
        <v>1735040000</v>
      </c>
      <c r="N112" s="9">
        <v>1407610000</v>
      </c>
      <c r="O112" s="9">
        <v>865130000</v>
      </c>
      <c r="P112" s="9">
        <v>1208880000</v>
      </c>
      <c r="Q112" s="9">
        <v>351380000</v>
      </c>
      <c r="R112" s="9">
        <v>302820000</v>
      </c>
      <c r="S112" s="9">
        <v>348540000</v>
      </c>
      <c r="T112" s="9">
        <v>290280000</v>
      </c>
      <c r="U112" s="15">
        <v>0.37669999999999998</v>
      </c>
      <c r="V112" s="15">
        <v>0.42330000000000001</v>
      </c>
      <c r="W112" s="19">
        <v>0.26</v>
      </c>
      <c r="X112" s="19">
        <v>0.24</v>
      </c>
      <c r="Y112" s="15">
        <v>7.8700000000000006E-2</v>
      </c>
      <c r="Z112" s="15">
        <v>7.2300000000000003E-2</v>
      </c>
      <c r="AA112" s="15" t="s">
        <v>0</v>
      </c>
      <c r="AB112" s="15" t="s">
        <v>0</v>
      </c>
      <c r="AC112" s="15" t="s">
        <v>0</v>
      </c>
      <c r="AD112" s="15" t="s">
        <v>0</v>
      </c>
      <c r="AE112" s="15">
        <v>1.6799999999999999E-2</v>
      </c>
      <c r="AF112" s="15">
        <v>1.5599999999999999E-2</v>
      </c>
      <c r="AG112" s="15" t="s">
        <v>0</v>
      </c>
      <c r="AH112" s="15" t="s">
        <v>0</v>
      </c>
      <c r="AI112" s="15">
        <v>0.71050000000000002</v>
      </c>
      <c r="AJ112" s="15">
        <v>0.73089999999999999</v>
      </c>
      <c r="AK112" s="15">
        <v>0.12280000000000001</v>
      </c>
      <c r="AL112" s="15">
        <v>0.1163</v>
      </c>
      <c r="AM112" s="15">
        <v>8.72E-2</v>
      </c>
      <c r="AN112" s="15">
        <v>0.10780000000000001</v>
      </c>
    </row>
    <row r="113" spans="1:40" ht="17.399999999999999" customHeight="1" x14ac:dyDescent="0.35">
      <c r="A113" s="13">
        <v>111</v>
      </c>
      <c r="B113" s="7" t="s">
        <v>144</v>
      </c>
      <c r="C113" s="9">
        <v>83549681838.110001</v>
      </c>
      <c r="D113" s="9">
        <v>58139126934.489998</v>
      </c>
      <c r="E113" s="9">
        <v>4774103300</v>
      </c>
      <c r="F113" s="9">
        <v>4079977443.9299998</v>
      </c>
      <c r="G113" s="19" t="s">
        <v>0</v>
      </c>
      <c r="H113" s="19" t="s">
        <v>0</v>
      </c>
      <c r="I113" s="9">
        <v>36113861600</v>
      </c>
      <c r="J113" s="9">
        <v>28586813300</v>
      </c>
      <c r="K113" s="9">
        <v>67749860609.860001</v>
      </c>
      <c r="L113" s="9">
        <v>48516093502.519997</v>
      </c>
      <c r="M113" s="9">
        <v>2433126744.1700001</v>
      </c>
      <c r="N113" s="9">
        <v>1997179317.4300001</v>
      </c>
      <c r="O113" s="9">
        <v>2480528229.6999998</v>
      </c>
      <c r="P113" s="9">
        <v>2049820477.0999999</v>
      </c>
      <c r="Q113" s="9">
        <v>724602885.86000001</v>
      </c>
      <c r="R113" s="9">
        <v>649129903.36000001</v>
      </c>
      <c r="S113" s="9" t="s">
        <v>0</v>
      </c>
      <c r="T113" s="9" t="s">
        <v>0</v>
      </c>
      <c r="U113" s="15">
        <v>0.43369999999999997</v>
      </c>
      <c r="V113" s="15">
        <v>0.4078</v>
      </c>
      <c r="W113" s="19">
        <v>0.42</v>
      </c>
      <c r="X113" s="19">
        <v>0.38</v>
      </c>
      <c r="Y113" s="15" t="s">
        <v>0</v>
      </c>
      <c r="Z113" s="15" t="s">
        <v>0</v>
      </c>
      <c r="AA113" s="15" t="s">
        <v>0</v>
      </c>
      <c r="AB113" s="15" t="s">
        <v>0</v>
      </c>
      <c r="AC113" s="15" t="s">
        <v>0</v>
      </c>
      <c r="AD113" s="15" t="s">
        <v>0</v>
      </c>
      <c r="AE113" s="15">
        <v>1.4200000000000001E-2</v>
      </c>
      <c r="AF113" s="15">
        <v>5.4999999999999997E-3</v>
      </c>
      <c r="AG113" s="15" t="s">
        <v>0</v>
      </c>
      <c r="AH113" s="15" t="s">
        <v>0</v>
      </c>
      <c r="AI113" s="15">
        <v>0.53259999999999996</v>
      </c>
      <c r="AJ113" s="15">
        <v>0.58860000000000001</v>
      </c>
      <c r="AK113" s="15">
        <v>0.11459999999999999</v>
      </c>
      <c r="AL113" s="15">
        <v>0.13739999999999999</v>
      </c>
      <c r="AM113" s="15">
        <v>9.74E-2</v>
      </c>
      <c r="AN113" s="15">
        <v>0.1148</v>
      </c>
    </row>
    <row r="114" spans="1:40" ht="17.399999999999999" customHeight="1" x14ac:dyDescent="0.35">
      <c r="A114" s="13">
        <v>112</v>
      </c>
      <c r="B114" s="7" t="s">
        <v>145</v>
      </c>
      <c r="C114" s="9">
        <v>83229245368.740005</v>
      </c>
      <c r="D114" s="9">
        <v>70733992471.699997</v>
      </c>
      <c r="E114" s="9">
        <v>7013269017</v>
      </c>
      <c r="F114" s="9">
        <v>6265704852</v>
      </c>
      <c r="G114" s="19" t="s">
        <v>0</v>
      </c>
      <c r="H114" s="19" t="s">
        <v>0</v>
      </c>
      <c r="I114" s="9">
        <v>44170847856</v>
      </c>
      <c r="J114" s="9">
        <v>38184580081</v>
      </c>
      <c r="K114" s="9">
        <v>67318770089</v>
      </c>
      <c r="L114" s="9">
        <v>58932833879</v>
      </c>
      <c r="M114" s="9">
        <v>2512370471</v>
      </c>
      <c r="N114" s="9">
        <v>2476940841</v>
      </c>
      <c r="O114" s="9">
        <v>2311320520</v>
      </c>
      <c r="P114" s="9">
        <v>2287056662</v>
      </c>
      <c r="Q114" s="9">
        <v>637787261</v>
      </c>
      <c r="R114" s="9">
        <v>767244905</v>
      </c>
      <c r="S114" s="9">
        <v>625047426</v>
      </c>
      <c r="T114" s="9">
        <v>762522470</v>
      </c>
      <c r="U114" s="15">
        <v>0.41810000000000003</v>
      </c>
      <c r="V114" s="15">
        <v>0.36699999999999999</v>
      </c>
      <c r="W114" s="19">
        <v>0.33</v>
      </c>
      <c r="X114" s="19">
        <v>0.45</v>
      </c>
      <c r="Y114" s="15">
        <v>9.5200000000000007E-2</v>
      </c>
      <c r="Z114" s="15">
        <v>0.14169999999999999</v>
      </c>
      <c r="AA114" s="15" t="s">
        <v>0</v>
      </c>
      <c r="AB114" s="15" t="s">
        <v>0</v>
      </c>
      <c r="AC114" s="15" t="s">
        <v>0</v>
      </c>
      <c r="AD114" s="15" t="s">
        <v>0</v>
      </c>
      <c r="AE114" s="15">
        <v>2.1299999999999999E-2</v>
      </c>
      <c r="AF114" s="15">
        <v>1.9E-2</v>
      </c>
      <c r="AG114" s="15" t="s">
        <v>0</v>
      </c>
      <c r="AH114" s="15" t="s">
        <v>0</v>
      </c>
      <c r="AI114" s="15" t="s">
        <v>0</v>
      </c>
      <c r="AJ114" s="15" t="s">
        <v>0</v>
      </c>
      <c r="AK114" s="15">
        <v>0.1091</v>
      </c>
      <c r="AL114" s="15">
        <v>0.1196</v>
      </c>
      <c r="AM114" s="15">
        <v>0.1014</v>
      </c>
      <c r="AN114" s="15">
        <v>0.1123</v>
      </c>
    </row>
    <row r="115" spans="1:40" ht="17.399999999999999" customHeight="1" x14ac:dyDescent="0.35">
      <c r="A115" s="13">
        <v>113</v>
      </c>
      <c r="B115" s="7" t="s">
        <v>146</v>
      </c>
      <c r="C115" s="9">
        <v>82726981152</v>
      </c>
      <c r="D115" s="9">
        <v>56444119804</v>
      </c>
      <c r="E115" s="9">
        <v>5224415794</v>
      </c>
      <c r="F115" s="9">
        <v>4551856165</v>
      </c>
      <c r="G115" s="19">
        <v>3.27</v>
      </c>
      <c r="H115" s="19">
        <v>3.09</v>
      </c>
      <c r="I115" s="9" t="s">
        <v>0</v>
      </c>
      <c r="J115" s="9" t="s">
        <v>0</v>
      </c>
      <c r="K115" s="9">
        <v>45122251624</v>
      </c>
      <c r="L115" s="9">
        <v>36618893448</v>
      </c>
      <c r="M115" s="9">
        <v>2186733897</v>
      </c>
      <c r="N115" s="9">
        <v>1686254288</v>
      </c>
      <c r="O115" s="9">
        <v>2019071719</v>
      </c>
      <c r="P115" s="9">
        <v>1520219550</v>
      </c>
      <c r="Q115" s="9">
        <v>404894891</v>
      </c>
      <c r="R115" s="9">
        <v>315113998</v>
      </c>
      <c r="S115" s="9" t="s">
        <v>0</v>
      </c>
      <c r="T115" s="9" t="s">
        <v>0</v>
      </c>
      <c r="U115" s="15">
        <v>0.29599999999999999</v>
      </c>
      <c r="V115" s="15">
        <v>0.27129999999999999</v>
      </c>
      <c r="W115" s="19">
        <v>0.25</v>
      </c>
      <c r="X115" s="19">
        <v>0.21</v>
      </c>
      <c r="Y115" s="15">
        <v>8.2799999999999999E-2</v>
      </c>
      <c r="Z115" s="15">
        <v>8.5000000000000006E-2</v>
      </c>
      <c r="AA115" s="15" t="s">
        <v>0</v>
      </c>
      <c r="AB115" s="15" t="s">
        <v>0</v>
      </c>
      <c r="AC115" s="15" t="s">
        <v>0</v>
      </c>
      <c r="AD115" s="15" t="s">
        <v>0</v>
      </c>
      <c r="AE115" s="15">
        <v>1.5699999999999999E-2</v>
      </c>
      <c r="AF115" s="15">
        <v>9.2999999999999992E-3</v>
      </c>
      <c r="AG115" s="15" t="s">
        <v>0</v>
      </c>
      <c r="AH115" s="15" t="s">
        <v>0</v>
      </c>
      <c r="AI115" s="15">
        <v>0.6583</v>
      </c>
      <c r="AJ115" s="15">
        <v>0.66549999999999998</v>
      </c>
      <c r="AK115" s="15">
        <v>0.1116</v>
      </c>
      <c r="AL115" s="15">
        <v>0.15440000000000001</v>
      </c>
      <c r="AM115" s="15">
        <v>8.9399999999999993E-2</v>
      </c>
      <c r="AN115" s="15">
        <v>0.14330000000000001</v>
      </c>
    </row>
    <row r="116" spans="1:40" ht="17.399999999999999" customHeight="1" x14ac:dyDescent="0.35">
      <c r="A116" s="13">
        <v>114</v>
      </c>
      <c r="B116" s="7" t="s">
        <v>147</v>
      </c>
      <c r="C116" s="9">
        <v>82353647560</v>
      </c>
      <c r="D116" s="9">
        <v>71970225121</v>
      </c>
      <c r="E116" s="9">
        <v>7027310926</v>
      </c>
      <c r="F116" s="9">
        <v>6340094045</v>
      </c>
      <c r="G116" s="19">
        <v>4.32</v>
      </c>
      <c r="H116" s="19">
        <v>3.9</v>
      </c>
      <c r="I116" s="9">
        <v>39848954940</v>
      </c>
      <c r="J116" s="9">
        <v>38299882050</v>
      </c>
      <c r="K116" s="9">
        <v>56386505787</v>
      </c>
      <c r="L116" s="9">
        <v>53320130341</v>
      </c>
      <c r="M116" s="9">
        <v>2405784224</v>
      </c>
      <c r="N116" s="9">
        <v>2363929938</v>
      </c>
      <c r="O116" s="9">
        <v>1999682932</v>
      </c>
      <c r="P116" s="9">
        <v>2098026286</v>
      </c>
      <c r="Q116" s="9">
        <v>681084367</v>
      </c>
      <c r="R116" s="9">
        <v>721292418</v>
      </c>
      <c r="S116" s="9">
        <v>673009701</v>
      </c>
      <c r="T116" s="9">
        <v>730995974</v>
      </c>
      <c r="U116" s="15">
        <v>0.35199999999999998</v>
      </c>
      <c r="V116" s="15">
        <v>0.32690000000000002</v>
      </c>
      <c r="W116" s="19">
        <v>0.41</v>
      </c>
      <c r="X116" s="19">
        <v>0.45</v>
      </c>
      <c r="Y116" s="15">
        <v>9.9199999999999997E-2</v>
      </c>
      <c r="Z116" s="15">
        <v>0.12379999999999999</v>
      </c>
      <c r="AA116" s="15" t="s">
        <v>0</v>
      </c>
      <c r="AB116" s="15" t="s">
        <v>0</v>
      </c>
      <c r="AC116" s="15" t="s">
        <v>0</v>
      </c>
      <c r="AD116" s="15" t="s">
        <v>0</v>
      </c>
      <c r="AE116" s="15">
        <v>1.9599999999999999E-2</v>
      </c>
      <c r="AF116" s="15">
        <v>1.5100000000000001E-2</v>
      </c>
      <c r="AG116" s="15" t="s">
        <v>0</v>
      </c>
      <c r="AH116" s="15" t="s">
        <v>0</v>
      </c>
      <c r="AI116" s="15">
        <v>0.70669999999999999</v>
      </c>
      <c r="AJ116" s="15">
        <v>0.71830000000000005</v>
      </c>
      <c r="AK116" s="15">
        <v>0.1507</v>
      </c>
      <c r="AL116" s="15">
        <v>0.1449</v>
      </c>
      <c r="AM116" s="15">
        <v>0.13930000000000001</v>
      </c>
      <c r="AN116" s="15">
        <v>0.13350000000000001</v>
      </c>
    </row>
    <row r="117" spans="1:40" ht="17.399999999999999" customHeight="1" x14ac:dyDescent="0.35">
      <c r="A117" s="13">
        <v>115</v>
      </c>
      <c r="B117" s="7" t="s">
        <v>148</v>
      </c>
      <c r="C117" s="9">
        <v>73793877000</v>
      </c>
      <c r="D117" s="9">
        <v>60739589000</v>
      </c>
      <c r="E117" s="9">
        <v>5005649000</v>
      </c>
      <c r="F117" s="9">
        <v>4848663000</v>
      </c>
      <c r="G117" s="19">
        <v>2.2400000000000002</v>
      </c>
      <c r="H117" s="19">
        <v>2.19</v>
      </c>
      <c r="I117" s="9">
        <v>24741324000</v>
      </c>
      <c r="J117" s="9">
        <v>19279548000</v>
      </c>
      <c r="K117" s="9">
        <v>44730806000</v>
      </c>
      <c r="L117" s="9">
        <v>34646167000</v>
      </c>
      <c r="M117" s="9" t="s">
        <v>0</v>
      </c>
      <c r="N117" s="9">
        <v>3286906000</v>
      </c>
      <c r="O117" s="9" t="s">
        <v>0</v>
      </c>
      <c r="P117" s="9" t="s">
        <v>0</v>
      </c>
      <c r="Q117" s="9">
        <v>346117000</v>
      </c>
      <c r="R117" s="9">
        <v>365504000</v>
      </c>
      <c r="S117" s="9" t="s">
        <v>0</v>
      </c>
      <c r="T117" s="9" t="s">
        <v>0</v>
      </c>
      <c r="U117" s="15">
        <v>0.36249999999999999</v>
      </c>
      <c r="V117" s="15">
        <v>0.39800000000000002</v>
      </c>
      <c r="W117" s="19">
        <v>0.15</v>
      </c>
      <c r="X117" s="19">
        <v>0.17</v>
      </c>
      <c r="Y117" s="15">
        <v>6.93E-2</v>
      </c>
      <c r="Z117" s="15">
        <v>8.4900000000000003E-2</v>
      </c>
      <c r="AA117" s="15" t="s">
        <v>0</v>
      </c>
      <c r="AB117" s="15" t="s">
        <v>0</v>
      </c>
      <c r="AC117" s="15" t="s">
        <v>0</v>
      </c>
      <c r="AD117" s="15" t="s">
        <v>0</v>
      </c>
      <c r="AE117" s="15">
        <v>1.55E-2</v>
      </c>
      <c r="AF117" s="15">
        <v>1.0999999999999999E-2</v>
      </c>
      <c r="AG117" s="15" t="s">
        <v>0</v>
      </c>
      <c r="AH117" s="15" t="s">
        <v>0</v>
      </c>
      <c r="AI117" s="15" t="s">
        <v>0</v>
      </c>
      <c r="AJ117" s="15">
        <v>0.48699999999999999</v>
      </c>
      <c r="AK117" s="15">
        <v>0.10630000000000001</v>
      </c>
      <c r="AL117" s="15">
        <v>0.1111</v>
      </c>
      <c r="AM117" s="15" t="s">
        <v>0</v>
      </c>
      <c r="AN117" s="15" t="s">
        <v>0</v>
      </c>
    </row>
    <row r="118" spans="1:40" ht="17.399999999999999" customHeight="1" x14ac:dyDescent="0.35">
      <c r="A118" s="13">
        <v>116</v>
      </c>
      <c r="B118" s="8" t="s">
        <v>149</v>
      </c>
      <c r="C118" s="9">
        <v>73646705303.25</v>
      </c>
      <c r="D118" s="9">
        <v>61604114641.279999</v>
      </c>
      <c r="E118" s="9">
        <v>4879335219.3199997</v>
      </c>
      <c r="F118" s="9">
        <v>4546651028.04</v>
      </c>
      <c r="G118" s="19" t="s">
        <v>0</v>
      </c>
      <c r="H118" s="19" t="s">
        <v>0</v>
      </c>
      <c r="I118" s="9">
        <v>30822204465.650002</v>
      </c>
      <c r="J118" s="9">
        <v>31162936836.09</v>
      </c>
      <c r="K118" s="9">
        <v>46012657735.599998</v>
      </c>
      <c r="L118" s="9">
        <v>42062569950.720001</v>
      </c>
      <c r="M118" s="9">
        <v>1178902935.1400001</v>
      </c>
      <c r="N118" s="9">
        <v>1064503201.91</v>
      </c>
      <c r="O118" s="9">
        <v>306574705.06999999</v>
      </c>
      <c r="P118" s="9">
        <v>578605917.37</v>
      </c>
      <c r="Q118" s="9">
        <v>390382495.60000002</v>
      </c>
      <c r="R118" s="9">
        <v>421889269.23000002</v>
      </c>
      <c r="S118" s="9">
        <v>390382495.60000002</v>
      </c>
      <c r="T118" s="9">
        <v>421889269.23000002</v>
      </c>
      <c r="U118" s="15" t="s">
        <v>0</v>
      </c>
      <c r="V118" s="15" t="s">
        <v>0</v>
      </c>
      <c r="W118" s="19" t="s">
        <v>0</v>
      </c>
      <c r="X118" s="19" t="s">
        <v>0</v>
      </c>
      <c r="Y118" s="15" t="s">
        <v>0</v>
      </c>
      <c r="Z118" s="15" t="s">
        <v>0</v>
      </c>
      <c r="AA118" s="15" t="s">
        <v>0</v>
      </c>
      <c r="AB118" s="15" t="s">
        <v>0</v>
      </c>
      <c r="AC118" s="15" t="s">
        <v>0</v>
      </c>
      <c r="AD118" s="15" t="s">
        <v>0</v>
      </c>
      <c r="AE118" s="15" t="s">
        <v>0</v>
      </c>
      <c r="AF118" s="15" t="s">
        <v>0</v>
      </c>
      <c r="AG118" s="15" t="s">
        <v>0</v>
      </c>
      <c r="AH118" s="15" t="s">
        <v>0</v>
      </c>
      <c r="AI118" s="15" t="s">
        <v>0</v>
      </c>
      <c r="AJ118" s="15" t="s">
        <v>0</v>
      </c>
      <c r="AK118" s="15">
        <v>0.1376</v>
      </c>
      <c r="AL118" s="15">
        <v>0.15079999999999999</v>
      </c>
      <c r="AM118" s="15">
        <v>0.12609999999999999</v>
      </c>
      <c r="AN118" s="15">
        <v>0.13930000000000001</v>
      </c>
    </row>
    <row r="119" spans="1:40" ht="17.399999999999999" customHeight="1" x14ac:dyDescent="0.35">
      <c r="A119" s="13">
        <v>117</v>
      </c>
      <c r="B119" s="7" t="s">
        <v>150</v>
      </c>
      <c r="C119" s="9">
        <v>72458683000</v>
      </c>
      <c r="D119" s="9">
        <v>63941963000</v>
      </c>
      <c r="E119" s="9">
        <v>5568637000</v>
      </c>
      <c r="F119" s="9">
        <v>5008082000</v>
      </c>
      <c r="G119" s="19">
        <v>3.06</v>
      </c>
      <c r="H119" s="19">
        <v>2.75</v>
      </c>
      <c r="I119" s="9">
        <v>24025247000</v>
      </c>
      <c r="J119" s="9">
        <v>19685054000</v>
      </c>
      <c r="K119" s="9">
        <v>39516667000</v>
      </c>
      <c r="L119" s="9">
        <v>37686093000</v>
      </c>
      <c r="M119" s="9">
        <v>2214802000</v>
      </c>
      <c r="N119" s="9">
        <v>2495736000</v>
      </c>
      <c r="O119" s="9">
        <v>2062369000</v>
      </c>
      <c r="P119" s="9">
        <v>2388679000</v>
      </c>
      <c r="Q119" s="9">
        <v>686063000</v>
      </c>
      <c r="R119" s="9">
        <v>844139000</v>
      </c>
      <c r="S119" s="9">
        <v>675655000</v>
      </c>
      <c r="T119" s="9">
        <v>823382000</v>
      </c>
      <c r="U119" s="15" t="s">
        <v>0</v>
      </c>
      <c r="V119" s="15" t="s">
        <v>0</v>
      </c>
      <c r="W119" s="19">
        <v>0.37</v>
      </c>
      <c r="X119" s="19">
        <v>0.45</v>
      </c>
      <c r="Y119" s="15">
        <v>0.12809999999999999</v>
      </c>
      <c r="Z119" s="15">
        <v>0.17760000000000001</v>
      </c>
      <c r="AA119" s="15" t="s">
        <v>0</v>
      </c>
      <c r="AB119" s="15" t="s">
        <v>0</v>
      </c>
      <c r="AC119" s="15" t="s">
        <v>0</v>
      </c>
      <c r="AD119" s="15" t="s">
        <v>0</v>
      </c>
      <c r="AE119" s="15">
        <v>1.3100000000000001E-2</v>
      </c>
      <c r="AF119" s="15">
        <v>8.3000000000000001E-3</v>
      </c>
      <c r="AG119" s="15">
        <v>4.0899999999999999E-2</v>
      </c>
      <c r="AH119" s="15">
        <v>3.3300000000000003E-2</v>
      </c>
      <c r="AI119" s="15" t="s">
        <v>0</v>
      </c>
      <c r="AJ119" s="15" t="s">
        <v>0</v>
      </c>
      <c r="AK119" s="15">
        <v>0.1915</v>
      </c>
      <c r="AL119" s="15">
        <v>0.1341</v>
      </c>
      <c r="AM119" s="15">
        <v>0.12859999999999999</v>
      </c>
      <c r="AN119" s="15">
        <v>0.1225</v>
      </c>
    </row>
    <row r="120" spans="1:40" ht="17.399999999999999" customHeight="1" x14ac:dyDescent="0.35">
      <c r="A120" s="13">
        <v>118</v>
      </c>
      <c r="B120" s="8" t="s">
        <v>151</v>
      </c>
      <c r="C120" s="9">
        <v>71452535736</v>
      </c>
      <c r="D120" s="9">
        <v>61945499223</v>
      </c>
      <c r="E120" s="9">
        <v>6561918943</v>
      </c>
      <c r="F120" s="9">
        <v>6010675883</v>
      </c>
      <c r="G120" s="19" t="s">
        <v>0</v>
      </c>
      <c r="H120" s="19" t="s">
        <v>0</v>
      </c>
      <c r="I120" s="41">
        <v>40993607400</v>
      </c>
      <c r="J120" s="9">
        <v>38044398900</v>
      </c>
      <c r="K120" s="9">
        <v>57188278060</v>
      </c>
      <c r="L120" s="9">
        <v>51917551858</v>
      </c>
      <c r="M120" s="9">
        <v>2368466953.3400002</v>
      </c>
      <c r="N120" s="9">
        <v>2430010843.4400001</v>
      </c>
      <c r="O120" s="9">
        <v>2237781415</v>
      </c>
      <c r="P120" s="9">
        <v>2307863821</v>
      </c>
      <c r="Q120" s="9">
        <v>611648720.62</v>
      </c>
      <c r="R120" s="9">
        <v>776840752.38999999</v>
      </c>
      <c r="S120" s="9">
        <v>604447353.21000004</v>
      </c>
      <c r="T120" s="9">
        <v>767744293.72000003</v>
      </c>
      <c r="U120" s="15" t="s">
        <v>0</v>
      </c>
      <c r="V120" s="15" t="s">
        <v>0</v>
      </c>
      <c r="W120" s="19">
        <v>0.6</v>
      </c>
      <c r="X120" s="19">
        <v>0.77</v>
      </c>
      <c r="Y120" s="15">
        <v>9.74E-2</v>
      </c>
      <c r="Z120" s="15">
        <v>0.1368</v>
      </c>
      <c r="AA120" s="15" t="s">
        <v>0</v>
      </c>
      <c r="AB120" s="15" t="s">
        <v>0</v>
      </c>
      <c r="AC120" s="15" t="s">
        <v>0</v>
      </c>
      <c r="AD120" s="15" t="s">
        <v>0</v>
      </c>
      <c r="AE120" s="15">
        <v>1.8599999999999998E-2</v>
      </c>
      <c r="AF120" s="15">
        <v>1.6899999999999998E-2</v>
      </c>
      <c r="AG120" s="15">
        <v>3.5200000000000002E-2</v>
      </c>
      <c r="AH120" s="15">
        <v>3.5700000000000003E-2</v>
      </c>
      <c r="AI120" s="15">
        <v>0.71679999999999999</v>
      </c>
      <c r="AJ120" s="15">
        <v>0.73280000000000001</v>
      </c>
      <c r="AK120" s="15">
        <v>0.1358</v>
      </c>
      <c r="AL120" s="15">
        <v>0.13469999999999999</v>
      </c>
      <c r="AM120" s="15">
        <v>0.1244</v>
      </c>
      <c r="AN120" s="15">
        <v>0.1234</v>
      </c>
    </row>
    <row r="121" spans="1:40" ht="17.399999999999999" customHeight="1" x14ac:dyDescent="0.35">
      <c r="A121" s="13">
        <v>119</v>
      </c>
      <c r="B121" s="7" t="s">
        <v>152</v>
      </c>
      <c r="C121" s="21">
        <v>70435422000</v>
      </c>
      <c r="D121" s="21">
        <v>53334478000</v>
      </c>
      <c r="E121" s="21" t="s">
        <v>0</v>
      </c>
      <c r="F121" s="21" t="s">
        <v>0</v>
      </c>
      <c r="G121" s="22">
        <v>3.05</v>
      </c>
      <c r="H121" s="22">
        <v>2.73</v>
      </c>
      <c r="I121" s="21">
        <v>35698803000</v>
      </c>
      <c r="J121" s="21">
        <v>28926638000</v>
      </c>
      <c r="K121" s="21">
        <v>52221166211.019997</v>
      </c>
      <c r="L121" s="21">
        <v>39650413000</v>
      </c>
      <c r="M121" s="21">
        <v>3842794998.1599998</v>
      </c>
      <c r="N121" s="21">
        <v>3239189136.77</v>
      </c>
      <c r="O121" s="21" t="s">
        <v>0</v>
      </c>
      <c r="P121" s="21" t="s">
        <v>0</v>
      </c>
      <c r="Q121" s="21">
        <v>672171961.29999995</v>
      </c>
      <c r="R121" s="21">
        <v>959596854.66999996</v>
      </c>
      <c r="S121" s="21" t="s">
        <v>0</v>
      </c>
      <c r="T121" s="21" t="s">
        <v>0</v>
      </c>
      <c r="U121" s="23">
        <v>0.2631</v>
      </c>
      <c r="V121" s="23">
        <v>0.21129999999999999</v>
      </c>
      <c r="W121" s="22">
        <v>0.36</v>
      </c>
      <c r="X121" s="22">
        <v>0.52</v>
      </c>
      <c r="Y121" s="23">
        <v>0.12509999999999999</v>
      </c>
      <c r="Z121" s="23">
        <v>0.20399999999999999</v>
      </c>
      <c r="AA121" s="23" t="s">
        <v>0</v>
      </c>
      <c r="AB121" s="23" t="s">
        <v>0</v>
      </c>
      <c r="AC121" s="23" t="s">
        <v>0</v>
      </c>
      <c r="AD121" s="23" t="s">
        <v>0</v>
      </c>
      <c r="AE121" s="23">
        <v>1.8800000000000001E-2</v>
      </c>
      <c r="AF121" s="23">
        <v>9.4000000000000004E-3</v>
      </c>
      <c r="AG121" s="23" t="s">
        <v>0</v>
      </c>
      <c r="AH121" s="23" t="s">
        <v>0</v>
      </c>
      <c r="AI121" s="23">
        <v>0.67749999999999999</v>
      </c>
      <c r="AJ121" s="23">
        <v>0.72070000000000001</v>
      </c>
      <c r="AK121" s="23">
        <v>0.1462</v>
      </c>
      <c r="AL121" s="23">
        <v>0.184</v>
      </c>
      <c r="AM121" s="23">
        <v>0.1366</v>
      </c>
      <c r="AN121" s="23">
        <v>0.1729</v>
      </c>
    </row>
    <row r="122" spans="1:40" ht="17.399999999999999" customHeight="1" x14ac:dyDescent="0.35">
      <c r="A122" s="13">
        <v>120</v>
      </c>
      <c r="B122" s="7" t="s">
        <v>153</v>
      </c>
      <c r="C122" s="9">
        <v>67082399016</v>
      </c>
      <c r="D122" s="9">
        <v>58788090231</v>
      </c>
      <c r="E122" s="9">
        <v>5296862593</v>
      </c>
      <c r="F122" s="9">
        <v>4888255555</v>
      </c>
      <c r="G122" s="19">
        <v>3.57</v>
      </c>
      <c r="H122" s="19">
        <v>3.4</v>
      </c>
      <c r="I122" s="9">
        <v>36387822900</v>
      </c>
      <c r="J122" s="9">
        <v>31350417200</v>
      </c>
      <c r="K122" s="9">
        <v>56749944434</v>
      </c>
      <c r="L122" s="9">
        <v>50749957114</v>
      </c>
      <c r="M122" s="9">
        <v>2009481843</v>
      </c>
      <c r="N122" s="9">
        <v>1836172490</v>
      </c>
      <c r="O122" s="9">
        <v>1357776304</v>
      </c>
      <c r="P122" s="9">
        <v>1631765204</v>
      </c>
      <c r="Q122" s="9">
        <v>581292149</v>
      </c>
      <c r="R122" s="9">
        <v>560335918</v>
      </c>
      <c r="S122" s="9">
        <v>581292149</v>
      </c>
      <c r="T122" s="9">
        <v>560335918</v>
      </c>
      <c r="U122" s="15" t="s">
        <v>0</v>
      </c>
      <c r="V122" s="15" t="s">
        <v>0</v>
      </c>
      <c r="W122" s="19" t="s">
        <v>0</v>
      </c>
      <c r="X122" s="19" t="s">
        <v>0</v>
      </c>
      <c r="Y122" s="15" t="s">
        <v>0</v>
      </c>
      <c r="Z122" s="15" t="s">
        <v>0</v>
      </c>
      <c r="AA122" s="15" t="s">
        <v>0</v>
      </c>
      <c r="AB122" s="15" t="s">
        <v>0</v>
      </c>
      <c r="AC122" s="15" t="s">
        <v>0</v>
      </c>
      <c r="AD122" s="15" t="s">
        <v>0</v>
      </c>
      <c r="AE122" s="15">
        <v>1.9300000000000001E-2</v>
      </c>
      <c r="AF122" s="15">
        <v>1.8800000000000001E-2</v>
      </c>
      <c r="AG122" s="15" t="s">
        <v>0</v>
      </c>
      <c r="AH122" s="15" t="s">
        <v>0</v>
      </c>
      <c r="AI122" s="15">
        <v>0.64119999999999999</v>
      </c>
      <c r="AJ122" s="15">
        <v>0.61750000000000005</v>
      </c>
      <c r="AK122" s="15">
        <v>0.1244</v>
      </c>
      <c r="AL122" s="15">
        <v>0.14480000000000001</v>
      </c>
      <c r="AM122" s="15">
        <v>0.11310000000000001</v>
      </c>
      <c r="AN122" s="15">
        <v>0.13370000000000001</v>
      </c>
    </row>
    <row r="123" spans="1:40" ht="17.399999999999999" customHeight="1" x14ac:dyDescent="0.35">
      <c r="A123" s="13">
        <v>121</v>
      </c>
      <c r="B123" s="7" t="s">
        <v>154</v>
      </c>
      <c r="C123" s="9">
        <v>65679932012</v>
      </c>
      <c r="D123" s="9">
        <v>53549454952</v>
      </c>
      <c r="E123" s="9">
        <v>5026635248</v>
      </c>
      <c r="F123" s="9">
        <v>3643706296</v>
      </c>
      <c r="G123" s="19" t="s">
        <v>0</v>
      </c>
      <c r="H123" s="19" t="s">
        <v>0</v>
      </c>
      <c r="I123" s="9">
        <v>20679656025.540001</v>
      </c>
      <c r="J123" s="9">
        <v>17232815112.73</v>
      </c>
      <c r="K123" s="9">
        <v>34561959811</v>
      </c>
      <c r="L123" s="9">
        <v>32691196972</v>
      </c>
      <c r="M123" s="9">
        <v>2469967760</v>
      </c>
      <c r="N123" s="9">
        <v>2256172212</v>
      </c>
      <c r="O123" s="9">
        <v>2031272132</v>
      </c>
      <c r="P123" s="9">
        <v>1891947849</v>
      </c>
      <c r="Q123" s="9">
        <v>678439331</v>
      </c>
      <c r="R123" s="9">
        <v>647376199</v>
      </c>
      <c r="S123" s="9">
        <v>628631110.72000003</v>
      </c>
      <c r="T123" s="9">
        <v>612802969.69000006</v>
      </c>
      <c r="U123" s="15">
        <v>0.40460000000000002</v>
      </c>
      <c r="V123" s="15">
        <v>0.35420000000000001</v>
      </c>
      <c r="W123" s="19">
        <v>0.26</v>
      </c>
      <c r="X123" s="19">
        <v>0.27</v>
      </c>
      <c r="Y123" s="15">
        <v>0.16</v>
      </c>
      <c r="Z123" s="15">
        <v>0.19</v>
      </c>
      <c r="AA123" s="15" t="s">
        <v>0</v>
      </c>
      <c r="AB123" s="15" t="s">
        <v>0</v>
      </c>
      <c r="AC123" s="15" t="s">
        <v>0</v>
      </c>
      <c r="AD123" s="15" t="s">
        <v>0</v>
      </c>
      <c r="AE123" s="15">
        <v>1.5299999999999999E-2</v>
      </c>
      <c r="AF123" s="15">
        <v>1.11E-2</v>
      </c>
      <c r="AG123" s="15" t="s">
        <v>0</v>
      </c>
      <c r="AH123" s="15" t="s">
        <v>0</v>
      </c>
      <c r="AI123" s="15">
        <v>0.60240000000000005</v>
      </c>
      <c r="AJ123" s="15">
        <v>0.52480000000000004</v>
      </c>
      <c r="AK123" s="15">
        <v>0.15290000000000001</v>
      </c>
      <c r="AL123" s="15">
        <v>0.12939999999999999</v>
      </c>
      <c r="AM123" s="15">
        <v>0.14130000000000001</v>
      </c>
      <c r="AN123" s="15">
        <v>0.1179</v>
      </c>
    </row>
    <row r="124" spans="1:40" ht="17.399999999999999" customHeight="1" x14ac:dyDescent="0.35">
      <c r="A124" s="13">
        <v>122</v>
      </c>
      <c r="B124" s="7" t="s">
        <v>155</v>
      </c>
      <c r="C124" s="9">
        <v>64451594890</v>
      </c>
      <c r="D124" s="9">
        <v>43934228445</v>
      </c>
      <c r="E124" s="9">
        <v>3770051583</v>
      </c>
      <c r="F124" s="9">
        <v>3099905120</v>
      </c>
      <c r="G124" s="19">
        <v>1.58</v>
      </c>
      <c r="H124" s="19">
        <v>1.57</v>
      </c>
      <c r="I124" s="9">
        <v>27942060000</v>
      </c>
      <c r="J124" s="9">
        <v>21723590000</v>
      </c>
      <c r="K124" s="9">
        <v>52240958207</v>
      </c>
      <c r="L124" s="9">
        <v>40043679396.650002</v>
      </c>
      <c r="M124" s="9">
        <v>2200431841</v>
      </c>
      <c r="N124" s="9">
        <v>1866877563</v>
      </c>
      <c r="O124" s="9">
        <v>1620052388</v>
      </c>
      <c r="P124" s="9">
        <v>1536894939</v>
      </c>
      <c r="Q124" s="9">
        <v>890799948</v>
      </c>
      <c r="R124" s="9">
        <v>833341401</v>
      </c>
      <c r="S124" s="9">
        <v>862311309</v>
      </c>
      <c r="T124" s="9">
        <v>816224239</v>
      </c>
      <c r="U124" s="15" t="s">
        <v>0</v>
      </c>
      <c r="V124" s="15">
        <v>0.32490000000000002</v>
      </c>
      <c r="W124" s="19">
        <v>0.36199999999999999</v>
      </c>
      <c r="X124" s="19">
        <v>0.41460000000000002</v>
      </c>
      <c r="Y124" s="15">
        <v>0.25769999999999998</v>
      </c>
      <c r="Z124" s="15">
        <v>0.3019</v>
      </c>
      <c r="AA124" s="15" t="s">
        <v>0</v>
      </c>
      <c r="AB124" s="15" t="s">
        <v>0</v>
      </c>
      <c r="AC124" s="15" t="s">
        <v>0</v>
      </c>
      <c r="AD124" s="15" t="s">
        <v>0</v>
      </c>
      <c r="AE124" s="15">
        <v>9.2999999999999992E-3</v>
      </c>
      <c r="AF124" s="15">
        <v>4.5999999999999999E-3</v>
      </c>
      <c r="AG124" s="15" t="s">
        <v>0</v>
      </c>
      <c r="AH124" s="15" t="s">
        <v>0</v>
      </c>
      <c r="AI124" s="15">
        <v>0.53490000000000004</v>
      </c>
      <c r="AJ124" s="15">
        <v>0.54</v>
      </c>
      <c r="AK124" s="15">
        <v>0.14169999999999999</v>
      </c>
      <c r="AL124" s="15">
        <v>0.12130000000000001</v>
      </c>
      <c r="AM124" s="15">
        <v>0.1033</v>
      </c>
      <c r="AN124" s="15">
        <v>0.11</v>
      </c>
    </row>
    <row r="125" spans="1:40" ht="17.399999999999999" customHeight="1" x14ac:dyDescent="0.35">
      <c r="A125" s="13">
        <v>123</v>
      </c>
      <c r="B125" s="8" t="s">
        <v>156</v>
      </c>
      <c r="C125" s="9">
        <v>64195667659.18</v>
      </c>
      <c r="D125" s="9">
        <v>55251182020.209999</v>
      </c>
      <c r="E125" s="9">
        <v>5180166828.3199997</v>
      </c>
      <c r="F125" s="9">
        <v>5286282310.29</v>
      </c>
      <c r="G125" s="19">
        <v>2.6</v>
      </c>
      <c r="H125" s="19">
        <v>2.71</v>
      </c>
      <c r="I125" s="9">
        <v>32233278000</v>
      </c>
      <c r="J125" s="9">
        <v>28088867390</v>
      </c>
      <c r="K125" s="9">
        <v>42328418315</v>
      </c>
      <c r="L125" s="9">
        <v>40189093655</v>
      </c>
      <c r="M125" s="9">
        <v>2035164214.78</v>
      </c>
      <c r="N125" s="9">
        <v>2151916288.6399999</v>
      </c>
      <c r="O125" s="9">
        <v>1266790732.98</v>
      </c>
      <c r="P125" s="9">
        <v>1625180632.0699999</v>
      </c>
      <c r="Q125" s="9">
        <v>215528658.88</v>
      </c>
      <c r="R125" s="9">
        <v>512365725.86000001</v>
      </c>
      <c r="S125" s="9">
        <v>209993426.00999999</v>
      </c>
      <c r="T125" s="9">
        <v>486540114.49000001</v>
      </c>
      <c r="U125" s="15">
        <v>0.39319999999999999</v>
      </c>
      <c r="V125" s="15">
        <v>0.29380000000000001</v>
      </c>
      <c r="W125" s="19">
        <v>0.11</v>
      </c>
      <c r="X125" s="19">
        <v>0.24</v>
      </c>
      <c r="Y125" s="15" t="s">
        <v>0</v>
      </c>
      <c r="Z125" s="15" t="s">
        <v>0</v>
      </c>
      <c r="AA125" s="15" t="s">
        <v>0</v>
      </c>
      <c r="AB125" s="15" t="s">
        <v>0</v>
      </c>
      <c r="AC125" s="15" t="s">
        <v>0</v>
      </c>
      <c r="AD125" s="15" t="s">
        <v>0</v>
      </c>
      <c r="AE125" s="15">
        <v>2.7199999999999998E-2</v>
      </c>
      <c r="AF125" s="15">
        <v>1.41E-2</v>
      </c>
      <c r="AG125" s="15" t="s">
        <v>0</v>
      </c>
      <c r="AH125" s="15" t="s">
        <v>0</v>
      </c>
      <c r="AI125" s="15">
        <v>0.65339999999999998</v>
      </c>
      <c r="AJ125" s="15">
        <v>0.64510000000000001</v>
      </c>
      <c r="AK125" s="15">
        <v>0.1041</v>
      </c>
      <c r="AL125" s="15">
        <v>0.1187</v>
      </c>
      <c r="AM125" s="15">
        <v>9.3799999999999994E-2</v>
      </c>
      <c r="AN125" s="15">
        <v>0.1086</v>
      </c>
    </row>
    <row r="126" spans="1:40" ht="17.399999999999999" customHeight="1" x14ac:dyDescent="0.35">
      <c r="A126" s="13">
        <v>124</v>
      </c>
      <c r="B126" s="8" t="s">
        <v>157</v>
      </c>
      <c r="C126" s="9">
        <v>63659160335</v>
      </c>
      <c r="D126" s="9">
        <v>41776061163</v>
      </c>
      <c r="E126" s="9">
        <v>4586821447</v>
      </c>
      <c r="F126" s="9">
        <v>3587585925</v>
      </c>
      <c r="G126" s="19">
        <v>2.73</v>
      </c>
      <c r="H126" s="19">
        <v>2.5</v>
      </c>
      <c r="I126" s="9">
        <v>22701303863.299999</v>
      </c>
      <c r="J126" s="9">
        <v>18721622507.419998</v>
      </c>
      <c r="K126" s="9">
        <v>40600799080</v>
      </c>
      <c r="L126" s="9">
        <v>34843731807</v>
      </c>
      <c r="M126" s="9">
        <v>1518238910</v>
      </c>
      <c r="N126" s="9">
        <v>1407653003</v>
      </c>
      <c r="O126" s="9">
        <v>1053738798</v>
      </c>
      <c r="P126" s="9">
        <v>1149217269</v>
      </c>
      <c r="Q126" s="9">
        <v>429295522</v>
      </c>
      <c r="R126" s="9">
        <v>610060197</v>
      </c>
      <c r="S126" s="9">
        <v>429295522</v>
      </c>
      <c r="T126" s="9">
        <v>610060197</v>
      </c>
      <c r="U126" s="15" t="s">
        <v>0</v>
      </c>
      <c r="V126" s="15" t="s">
        <v>0</v>
      </c>
      <c r="W126" s="19">
        <v>0.28000000000000003</v>
      </c>
      <c r="X126" s="19">
        <v>0.43</v>
      </c>
      <c r="Y126" s="15">
        <v>0.10100000000000001</v>
      </c>
      <c r="Z126" s="15">
        <v>0.1721</v>
      </c>
      <c r="AA126" s="15" t="s">
        <v>0</v>
      </c>
      <c r="AB126" s="15" t="s">
        <v>0</v>
      </c>
      <c r="AC126" s="15" t="s">
        <v>0</v>
      </c>
      <c r="AD126" s="15" t="s">
        <v>0</v>
      </c>
      <c r="AE126" s="15">
        <v>1.0200000000000001E-2</v>
      </c>
      <c r="AF126" s="15">
        <v>7.1000000000000004E-3</v>
      </c>
      <c r="AG126" s="15" t="s">
        <v>0</v>
      </c>
      <c r="AH126" s="15" t="s">
        <v>0</v>
      </c>
      <c r="AI126" s="15">
        <v>0.53269999999999995</v>
      </c>
      <c r="AJ126" s="15">
        <v>0.53739999999999999</v>
      </c>
      <c r="AK126" s="15">
        <v>0.1298</v>
      </c>
      <c r="AL126" s="15">
        <v>0.13739999999999999</v>
      </c>
      <c r="AM126" s="15">
        <v>0.11890000000000001</v>
      </c>
      <c r="AN126" s="15">
        <v>0.13</v>
      </c>
    </row>
    <row r="127" spans="1:40" ht="17.399999999999999" customHeight="1" x14ac:dyDescent="0.35">
      <c r="A127" s="13">
        <v>125</v>
      </c>
      <c r="B127" s="8" t="s">
        <v>158</v>
      </c>
      <c r="C127" s="9">
        <v>63539378992.190002</v>
      </c>
      <c r="D127" s="9">
        <v>54939622476.489998</v>
      </c>
      <c r="E127" s="9">
        <v>4330585246.0500002</v>
      </c>
      <c r="F127" s="9">
        <v>3907448532.1399999</v>
      </c>
      <c r="G127" s="19">
        <v>3.5</v>
      </c>
      <c r="H127" s="19">
        <v>3.15</v>
      </c>
      <c r="I127" s="9">
        <v>32196329800</v>
      </c>
      <c r="J127" s="9">
        <v>29707788800</v>
      </c>
      <c r="K127" s="9">
        <v>49236747777.400002</v>
      </c>
      <c r="L127" s="9">
        <v>44133673612.32</v>
      </c>
      <c r="M127" s="9">
        <v>1873002354</v>
      </c>
      <c r="N127" s="9">
        <v>1651353798</v>
      </c>
      <c r="O127" s="9">
        <v>1666782765</v>
      </c>
      <c r="P127" s="9">
        <v>1490926792</v>
      </c>
      <c r="Q127" s="9">
        <v>483807852</v>
      </c>
      <c r="R127" s="9">
        <v>499197091</v>
      </c>
      <c r="S127" s="9">
        <v>505878741</v>
      </c>
      <c r="T127" s="9">
        <v>507548766</v>
      </c>
      <c r="U127" s="15">
        <v>0.34660000000000002</v>
      </c>
      <c r="V127" s="15">
        <v>0.33439999999999998</v>
      </c>
      <c r="W127" s="19">
        <v>0.41</v>
      </c>
      <c r="X127" s="19">
        <v>0.41</v>
      </c>
      <c r="Y127" s="15">
        <v>0.12609999999999999</v>
      </c>
      <c r="Z127" s="15">
        <v>0.14899999999999999</v>
      </c>
      <c r="AA127" s="15" t="s">
        <v>0</v>
      </c>
      <c r="AB127" s="15" t="s">
        <v>0</v>
      </c>
      <c r="AC127" s="15" t="s">
        <v>0</v>
      </c>
      <c r="AD127" s="15" t="s">
        <v>0</v>
      </c>
      <c r="AE127" s="15">
        <v>2.2100000000000002E-2</v>
      </c>
      <c r="AF127" s="15">
        <v>2.4799999999999999E-2</v>
      </c>
      <c r="AG127" s="15" t="s">
        <v>0</v>
      </c>
      <c r="AH127" s="15" t="s">
        <v>0</v>
      </c>
      <c r="AI127" s="15">
        <v>0.65129999999999999</v>
      </c>
      <c r="AJ127" s="15">
        <v>0.6724</v>
      </c>
      <c r="AK127" s="15">
        <v>0.1183</v>
      </c>
      <c r="AL127" s="15">
        <v>0.1336</v>
      </c>
      <c r="AM127" s="15">
        <v>0.107</v>
      </c>
      <c r="AN127" s="15">
        <v>0.1226</v>
      </c>
    </row>
    <row r="128" spans="1:40" ht="17.399999999999999" customHeight="1" x14ac:dyDescent="0.35">
      <c r="A128" s="13">
        <v>126</v>
      </c>
      <c r="B128" s="7" t="s">
        <v>159</v>
      </c>
      <c r="C128" s="9">
        <v>62811466551</v>
      </c>
      <c r="D128" s="9">
        <v>62053710192</v>
      </c>
      <c r="E128" s="9">
        <v>5180449748.0200005</v>
      </c>
      <c r="F128" s="9">
        <v>4595099160.71</v>
      </c>
      <c r="G128" s="28" t="s">
        <v>0</v>
      </c>
      <c r="H128" s="28" t="s">
        <v>0</v>
      </c>
      <c r="I128" s="9">
        <v>29041390000</v>
      </c>
      <c r="J128" s="9">
        <v>25455630000</v>
      </c>
      <c r="K128" s="9">
        <v>37528460000</v>
      </c>
      <c r="L128" s="9">
        <v>39048070000</v>
      </c>
      <c r="M128" s="9">
        <v>1884870764.75</v>
      </c>
      <c r="N128" s="9">
        <v>1938744802.8800001</v>
      </c>
      <c r="O128" s="9">
        <v>1443369661.0599999</v>
      </c>
      <c r="P128" s="9">
        <v>1671901077.9200001</v>
      </c>
      <c r="Q128" s="9">
        <v>530260866.61000001</v>
      </c>
      <c r="R128" s="9">
        <v>724090302.24000001</v>
      </c>
      <c r="S128" s="9">
        <v>530260866.61000001</v>
      </c>
      <c r="T128" s="9">
        <v>724090302.24000001</v>
      </c>
      <c r="U128" s="15">
        <v>0.31380000000000002</v>
      </c>
      <c r="V128" s="15">
        <v>0.27689999999999998</v>
      </c>
      <c r="W128" s="19">
        <v>0.36</v>
      </c>
      <c r="X128" s="19">
        <v>0.56999999999999995</v>
      </c>
      <c r="Y128" s="15">
        <v>0.1085</v>
      </c>
      <c r="Z128" s="15">
        <v>0.17799999999999999</v>
      </c>
      <c r="AA128" s="15" t="s">
        <v>0</v>
      </c>
      <c r="AB128" s="15" t="s">
        <v>0</v>
      </c>
      <c r="AC128" s="15" t="s">
        <v>0</v>
      </c>
      <c r="AD128" s="15" t="s">
        <v>0</v>
      </c>
      <c r="AE128" s="15">
        <v>1.49E-2</v>
      </c>
      <c r="AF128" s="15">
        <v>9.7999999999999997E-3</v>
      </c>
      <c r="AG128" s="15" t="s">
        <v>0</v>
      </c>
      <c r="AH128" s="15" t="s">
        <v>0</v>
      </c>
      <c r="AI128" s="15" t="s">
        <v>0</v>
      </c>
      <c r="AJ128" s="15">
        <v>0.63880000000000003</v>
      </c>
      <c r="AK128" s="15">
        <v>0.1535</v>
      </c>
      <c r="AL128" s="15">
        <v>0.1331</v>
      </c>
      <c r="AM128" s="15">
        <v>0.1188</v>
      </c>
      <c r="AN128" s="15">
        <v>0.1186</v>
      </c>
    </row>
    <row r="129" spans="1:40" ht="17.399999999999999" customHeight="1" x14ac:dyDescent="0.35">
      <c r="A129" s="13">
        <v>127</v>
      </c>
      <c r="B129" s="7" t="s">
        <v>160</v>
      </c>
      <c r="C129" s="9">
        <v>62729000000</v>
      </c>
      <c r="D129" s="9">
        <v>78752000000</v>
      </c>
      <c r="E129" s="9">
        <v>8347000000</v>
      </c>
      <c r="F129" s="9">
        <v>7387000000</v>
      </c>
      <c r="G129" s="19" t="s">
        <v>0</v>
      </c>
      <c r="H129" s="19" t="s">
        <v>0</v>
      </c>
      <c r="I129" s="9">
        <v>16790000000</v>
      </c>
      <c r="J129" s="9">
        <v>20662000000</v>
      </c>
      <c r="K129" s="9">
        <v>27670000000</v>
      </c>
      <c r="L129" s="9">
        <v>27378000000</v>
      </c>
      <c r="M129" s="9">
        <v>2119000000</v>
      </c>
      <c r="N129" s="9">
        <v>2491000000</v>
      </c>
      <c r="O129" s="9">
        <v>1184000000</v>
      </c>
      <c r="P129" s="9">
        <v>1617000000</v>
      </c>
      <c r="Q129" s="9">
        <v>956000000</v>
      </c>
      <c r="R129" s="9">
        <v>762000000</v>
      </c>
      <c r="S129" s="9" t="s">
        <v>0</v>
      </c>
      <c r="T129" s="9" t="s">
        <v>0</v>
      </c>
      <c r="U129" s="15" t="s">
        <v>0</v>
      </c>
      <c r="V129" s="15" t="s">
        <v>0</v>
      </c>
      <c r="W129" s="19" t="s">
        <v>0</v>
      </c>
      <c r="X129" s="19" t="s">
        <v>0</v>
      </c>
      <c r="Y129" s="15" t="s">
        <v>0</v>
      </c>
      <c r="Z129" s="15" t="s">
        <v>0</v>
      </c>
      <c r="AA129" s="15" t="s">
        <v>0</v>
      </c>
      <c r="AB129" s="15" t="s">
        <v>0</v>
      </c>
      <c r="AC129" s="15" t="s">
        <v>0</v>
      </c>
      <c r="AD129" s="15" t="s">
        <v>0</v>
      </c>
      <c r="AE129" s="15">
        <v>1.2E-2</v>
      </c>
      <c r="AF129" s="15">
        <v>4.0000000000000001E-3</v>
      </c>
      <c r="AG129" s="15">
        <v>2.5000000000000001E-2</v>
      </c>
      <c r="AH129" s="15">
        <v>2.5000000000000001E-2</v>
      </c>
      <c r="AI129" s="15" t="s">
        <v>0</v>
      </c>
      <c r="AJ129" s="15" t="s">
        <v>0</v>
      </c>
      <c r="AK129" s="15">
        <v>0.21859999999999999</v>
      </c>
      <c r="AL129" s="15">
        <v>0.1673</v>
      </c>
      <c r="AM129" s="15">
        <v>0.21299999999999999</v>
      </c>
      <c r="AN129" s="15">
        <v>0.158</v>
      </c>
    </row>
    <row r="130" spans="1:40" ht="17.399999999999999" customHeight="1" x14ac:dyDescent="0.35">
      <c r="A130" s="13">
        <v>128</v>
      </c>
      <c r="B130" s="7" t="s">
        <v>161</v>
      </c>
      <c r="C130" s="9">
        <v>62565733499</v>
      </c>
      <c r="D130" s="9">
        <v>56402673842</v>
      </c>
      <c r="E130" s="9">
        <v>4778394798</v>
      </c>
      <c r="F130" s="9">
        <v>4319039572</v>
      </c>
      <c r="G130" s="19" t="s">
        <v>0</v>
      </c>
      <c r="H130" s="19" t="s">
        <v>0</v>
      </c>
      <c r="I130" s="9">
        <v>29913749348.09</v>
      </c>
      <c r="J130" s="9">
        <v>25183990856.290001</v>
      </c>
      <c r="K130" s="9">
        <v>41641215620</v>
      </c>
      <c r="L130" s="9">
        <v>35857805062</v>
      </c>
      <c r="M130" s="9">
        <v>1625116769</v>
      </c>
      <c r="N130" s="9">
        <v>1393284685</v>
      </c>
      <c r="O130" s="9">
        <v>245934148</v>
      </c>
      <c r="P130" s="9">
        <v>442326891</v>
      </c>
      <c r="Q130" s="9">
        <v>622460112</v>
      </c>
      <c r="R130" s="9">
        <v>538991951</v>
      </c>
      <c r="S130" s="9">
        <v>622460112</v>
      </c>
      <c r="T130" s="9">
        <v>538991951</v>
      </c>
      <c r="U130" s="15" t="s">
        <v>0</v>
      </c>
      <c r="V130" s="15" t="s">
        <v>0</v>
      </c>
      <c r="W130" s="19">
        <v>0.35</v>
      </c>
      <c r="X130" s="19">
        <v>0.32</v>
      </c>
      <c r="Y130" s="15" t="s">
        <v>0</v>
      </c>
      <c r="Z130" s="15" t="s">
        <v>0</v>
      </c>
      <c r="AA130" s="15" t="s">
        <v>0</v>
      </c>
      <c r="AB130" s="15" t="s">
        <v>0</v>
      </c>
      <c r="AC130" s="15" t="s">
        <v>0</v>
      </c>
      <c r="AD130" s="15" t="s">
        <v>0</v>
      </c>
      <c r="AE130" s="15" t="s">
        <v>0</v>
      </c>
      <c r="AF130" s="15" t="s">
        <v>0</v>
      </c>
      <c r="AG130" s="15" t="s">
        <v>0</v>
      </c>
      <c r="AH130" s="15" t="s">
        <v>0</v>
      </c>
      <c r="AI130" s="15" t="s">
        <v>0</v>
      </c>
      <c r="AJ130" s="15" t="s">
        <v>0</v>
      </c>
      <c r="AK130" s="15">
        <v>0.12759999999999999</v>
      </c>
      <c r="AL130" s="15">
        <v>0.1482</v>
      </c>
      <c r="AM130" s="15">
        <v>0.11700000000000001</v>
      </c>
      <c r="AN130" s="15">
        <v>0.13700000000000001</v>
      </c>
    </row>
    <row r="131" spans="1:40" ht="17.399999999999999" customHeight="1" x14ac:dyDescent="0.35">
      <c r="A131" s="13">
        <v>129</v>
      </c>
      <c r="B131" s="7" t="s">
        <v>162</v>
      </c>
      <c r="C131" s="9">
        <v>58980400000</v>
      </c>
      <c r="D131" s="9">
        <v>52146550000</v>
      </c>
      <c r="E131" s="9">
        <v>6053490000</v>
      </c>
      <c r="F131" s="9">
        <v>5781550000</v>
      </c>
      <c r="G131" s="19" t="s">
        <v>0</v>
      </c>
      <c r="H131" s="19" t="s">
        <v>0</v>
      </c>
      <c r="I131" s="9">
        <v>33225280000</v>
      </c>
      <c r="J131" s="9">
        <v>30652700000</v>
      </c>
      <c r="K131" s="9">
        <v>47154620000</v>
      </c>
      <c r="L131" s="9">
        <v>43562060000</v>
      </c>
      <c r="M131" s="9">
        <v>3081600000</v>
      </c>
      <c r="N131" s="9">
        <v>3067460000</v>
      </c>
      <c r="O131" s="9">
        <v>869300000</v>
      </c>
      <c r="P131" s="9">
        <v>1094850000</v>
      </c>
      <c r="Q131" s="9">
        <v>638680000</v>
      </c>
      <c r="R131" s="9">
        <v>733030000</v>
      </c>
      <c r="S131" s="9">
        <v>638680000</v>
      </c>
      <c r="T131" s="9">
        <v>733030000</v>
      </c>
      <c r="U131" s="15">
        <v>0.31409999999999999</v>
      </c>
      <c r="V131" s="15">
        <v>0.29399999999999998</v>
      </c>
      <c r="W131" s="19" t="s">
        <v>0</v>
      </c>
      <c r="X131" s="19" t="s">
        <v>0</v>
      </c>
      <c r="Y131" s="15" t="s">
        <v>0</v>
      </c>
      <c r="Z131" s="15" t="s">
        <v>0</v>
      </c>
      <c r="AA131" s="15" t="s">
        <v>0</v>
      </c>
      <c r="AB131" s="15" t="s">
        <v>0</v>
      </c>
      <c r="AC131" s="15" t="s">
        <v>0</v>
      </c>
      <c r="AD131" s="15" t="s">
        <v>0</v>
      </c>
      <c r="AE131" s="15">
        <v>2.06E-2</v>
      </c>
      <c r="AF131" s="15">
        <v>1.6500000000000001E-2</v>
      </c>
      <c r="AG131" s="15">
        <v>4.7300000000000002E-2</v>
      </c>
      <c r="AH131" s="15">
        <v>4.3900000000000002E-2</v>
      </c>
      <c r="AI131" s="15">
        <v>0.7046</v>
      </c>
      <c r="AJ131" s="15">
        <v>0.70369999999999999</v>
      </c>
      <c r="AK131" s="15">
        <v>0.16439999999999999</v>
      </c>
      <c r="AL131" s="15">
        <v>0.1721</v>
      </c>
      <c r="AM131" s="15">
        <v>0.15340000000000001</v>
      </c>
      <c r="AN131" s="15">
        <v>0.16350000000000001</v>
      </c>
    </row>
    <row r="132" spans="1:40" ht="17.399999999999999" customHeight="1" x14ac:dyDescent="0.35">
      <c r="A132" s="13">
        <v>130</v>
      </c>
      <c r="B132" s="7" t="s">
        <v>163</v>
      </c>
      <c r="C132" s="27">
        <v>55967085321</v>
      </c>
      <c r="D132" s="27">
        <v>46156164849</v>
      </c>
      <c r="E132" s="9" t="s">
        <v>0</v>
      </c>
      <c r="F132" s="9" t="s">
        <v>0</v>
      </c>
      <c r="G132" s="28" t="s">
        <v>0</v>
      </c>
      <c r="H132" s="28" t="s">
        <v>0</v>
      </c>
      <c r="I132" s="27">
        <v>28851952020</v>
      </c>
      <c r="J132" s="27">
        <v>25050183242</v>
      </c>
      <c r="K132" s="9">
        <v>45028279000</v>
      </c>
      <c r="L132" s="9">
        <v>38872010000</v>
      </c>
      <c r="M132" s="9">
        <v>1981398471.6199999</v>
      </c>
      <c r="N132" s="9">
        <v>1771808463.53</v>
      </c>
      <c r="O132" s="9">
        <v>1852851406.24</v>
      </c>
      <c r="P132" s="9">
        <v>1696663524.48</v>
      </c>
      <c r="Q132" s="9">
        <v>683018834.36000001</v>
      </c>
      <c r="R132" s="9">
        <v>670714918.5</v>
      </c>
      <c r="S132" s="9" t="s">
        <v>0</v>
      </c>
      <c r="T132" s="9" t="s">
        <v>0</v>
      </c>
      <c r="U132" s="15" t="s">
        <v>0</v>
      </c>
      <c r="V132" s="15" t="s">
        <v>0</v>
      </c>
      <c r="W132" s="19">
        <v>0.38</v>
      </c>
      <c r="X132" s="19">
        <v>0.38</v>
      </c>
      <c r="Y132" s="15">
        <v>0.155</v>
      </c>
      <c r="Z132" s="15">
        <v>0.1759</v>
      </c>
      <c r="AA132" s="15" t="s">
        <v>0</v>
      </c>
      <c r="AB132" s="15" t="s">
        <v>0</v>
      </c>
      <c r="AC132" s="15" t="s">
        <v>0</v>
      </c>
      <c r="AD132" s="15" t="s">
        <v>0</v>
      </c>
      <c r="AE132" s="15" t="s">
        <v>2</v>
      </c>
      <c r="AF132" s="15">
        <v>8.6999999999999994E-3</v>
      </c>
      <c r="AG132" s="15" t="s">
        <v>0</v>
      </c>
      <c r="AH132" s="15" t="s">
        <v>0</v>
      </c>
      <c r="AI132" s="15">
        <v>0.64129999999999998</v>
      </c>
      <c r="AJ132" s="15">
        <v>0.62949999999999995</v>
      </c>
      <c r="AK132" s="15">
        <v>0.13750000000000001</v>
      </c>
      <c r="AL132" s="15">
        <v>0.1195</v>
      </c>
      <c r="AM132" s="15">
        <v>0.1021</v>
      </c>
      <c r="AN132" s="15">
        <v>0.1076</v>
      </c>
    </row>
    <row r="133" spans="1:40" ht="17.399999999999999" customHeight="1" x14ac:dyDescent="0.35">
      <c r="A133" s="13">
        <v>131</v>
      </c>
      <c r="B133" s="7" t="s">
        <v>164</v>
      </c>
      <c r="C133" s="9">
        <v>55290860000</v>
      </c>
      <c r="D133" s="9">
        <v>48515690000</v>
      </c>
      <c r="E133" s="9">
        <v>3735530000</v>
      </c>
      <c r="F133" s="9">
        <v>3495610000</v>
      </c>
      <c r="G133" s="28" t="s">
        <v>0</v>
      </c>
      <c r="H133" s="28" t="s">
        <v>0</v>
      </c>
      <c r="I133" s="9">
        <v>30045160000</v>
      </c>
      <c r="J133" s="9">
        <v>27976900000</v>
      </c>
      <c r="K133" s="9">
        <v>40045220000</v>
      </c>
      <c r="L133" s="9">
        <v>37941540000</v>
      </c>
      <c r="M133" s="9">
        <v>2690890000</v>
      </c>
      <c r="N133" s="9">
        <v>2273040000</v>
      </c>
      <c r="O133" s="9" t="s">
        <v>0</v>
      </c>
      <c r="P133" s="9" t="s">
        <v>0</v>
      </c>
      <c r="Q133" s="9">
        <v>344380000</v>
      </c>
      <c r="R133" s="9">
        <v>388770000</v>
      </c>
      <c r="S133" s="9" t="s">
        <v>0</v>
      </c>
      <c r="T133" s="9" t="s">
        <v>0</v>
      </c>
      <c r="U133" s="15" t="s">
        <v>0</v>
      </c>
      <c r="V133" s="15" t="s">
        <v>0</v>
      </c>
      <c r="W133" s="28">
        <v>0.33</v>
      </c>
      <c r="X133" s="19">
        <v>0.37</v>
      </c>
      <c r="Y133" s="15">
        <v>7.7999999999999996E-3</v>
      </c>
      <c r="Z133" s="15">
        <v>1.0999999999999999E-2</v>
      </c>
      <c r="AA133" s="20" t="s">
        <v>0</v>
      </c>
      <c r="AB133" s="20" t="s">
        <v>0</v>
      </c>
      <c r="AC133" s="15" t="s">
        <v>0</v>
      </c>
      <c r="AD133" s="15" t="s">
        <v>0</v>
      </c>
      <c r="AE133" s="15">
        <v>1.46E-2</v>
      </c>
      <c r="AF133" s="15">
        <v>1.09E-2</v>
      </c>
      <c r="AG133" s="15">
        <v>2.5700000000000001E-2</v>
      </c>
      <c r="AH133" s="15">
        <v>2.5100000000000001E-2</v>
      </c>
      <c r="AI133" s="15">
        <v>0.7288</v>
      </c>
      <c r="AJ133" s="15">
        <v>0.69799999999999995</v>
      </c>
      <c r="AK133" s="15">
        <v>0.1061</v>
      </c>
      <c r="AL133" s="15">
        <v>0.11600000000000001</v>
      </c>
      <c r="AM133" s="15">
        <v>9.7299999999999998E-2</v>
      </c>
      <c r="AN133" s="15">
        <v>0.1045</v>
      </c>
    </row>
    <row r="134" spans="1:40" s="3" customFormat="1" ht="17.399999999999999" customHeight="1" x14ac:dyDescent="0.25">
      <c r="A134" s="13">
        <v>132</v>
      </c>
      <c r="B134" s="7" t="s">
        <v>165</v>
      </c>
      <c r="C134" s="27">
        <v>53368950000</v>
      </c>
      <c r="D134" s="27">
        <v>47794542000</v>
      </c>
      <c r="E134" s="27">
        <v>4832529000</v>
      </c>
      <c r="F134" s="27">
        <v>4655184000</v>
      </c>
      <c r="G134" s="28">
        <v>1.82</v>
      </c>
      <c r="H134" s="28">
        <v>1.76</v>
      </c>
      <c r="I134" s="27">
        <v>30800557000</v>
      </c>
      <c r="J134" s="27">
        <v>28072038000</v>
      </c>
      <c r="K134" s="27">
        <v>45635057000</v>
      </c>
      <c r="L134" s="27">
        <v>41580483000</v>
      </c>
      <c r="M134" s="21" t="s">
        <v>0</v>
      </c>
      <c r="N134" s="21" t="s">
        <v>0</v>
      </c>
      <c r="O134" s="27">
        <v>1639874000</v>
      </c>
      <c r="P134" s="27">
        <v>1579234000</v>
      </c>
      <c r="Q134" s="27">
        <v>416520000</v>
      </c>
      <c r="R134" s="27">
        <v>394620000</v>
      </c>
      <c r="S134" s="27">
        <v>416520000</v>
      </c>
      <c r="T134" s="27">
        <v>394620000</v>
      </c>
      <c r="U134" s="20">
        <v>0.4491</v>
      </c>
      <c r="V134" s="20">
        <v>0.4088</v>
      </c>
      <c r="W134" s="28">
        <v>0.16</v>
      </c>
      <c r="X134" s="28">
        <v>0.15</v>
      </c>
      <c r="Y134" s="20">
        <v>8.6199999999999999E-2</v>
      </c>
      <c r="Z134" s="20">
        <v>8.48E-2</v>
      </c>
      <c r="AA134" s="20" t="s">
        <v>0</v>
      </c>
      <c r="AB134" s="20" t="s">
        <v>0</v>
      </c>
      <c r="AC134" s="20" t="s">
        <v>0</v>
      </c>
      <c r="AD134" s="20" t="s">
        <v>0</v>
      </c>
      <c r="AE134" s="20">
        <v>2.7799999999999998E-2</v>
      </c>
      <c r="AF134" s="20">
        <v>2.6200000000000001E-2</v>
      </c>
      <c r="AG134" s="20">
        <v>4.9200000000000001E-2</v>
      </c>
      <c r="AH134" s="20">
        <v>4.7E-2</v>
      </c>
      <c r="AI134" s="20">
        <v>0.67490000000000006</v>
      </c>
      <c r="AJ134" s="20">
        <v>0.67510000000000003</v>
      </c>
      <c r="AK134" s="20">
        <v>0.1137</v>
      </c>
      <c r="AL134" s="20">
        <v>0.1278</v>
      </c>
      <c r="AM134" s="15" t="s">
        <v>0</v>
      </c>
      <c r="AN134" s="15" t="s">
        <v>0</v>
      </c>
    </row>
    <row r="135" spans="1:40" s="3" customFormat="1" ht="17.399999999999999" customHeight="1" x14ac:dyDescent="0.25">
      <c r="A135" s="13">
        <v>133</v>
      </c>
      <c r="B135" s="8" t="s">
        <v>166</v>
      </c>
      <c r="C135" s="9">
        <v>53009711600</v>
      </c>
      <c r="D135" s="9">
        <v>51380586900.000008</v>
      </c>
      <c r="E135" s="9">
        <v>5846304399.999999</v>
      </c>
      <c r="F135" s="9">
        <v>5480476000</v>
      </c>
      <c r="G135" s="19" t="s">
        <v>0</v>
      </c>
      <c r="H135" s="19" t="s">
        <v>0</v>
      </c>
      <c r="I135" s="9">
        <v>31494024300</v>
      </c>
      <c r="J135" s="9">
        <v>30476979900.000004</v>
      </c>
      <c r="K135" s="9">
        <v>41905226800</v>
      </c>
      <c r="L135" s="9">
        <v>40716473700</v>
      </c>
      <c r="M135" s="9">
        <v>1695002300</v>
      </c>
      <c r="N135" s="9">
        <v>1716569700</v>
      </c>
      <c r="O135" s="9">
        <v>1497636600</v>
      </c>
      <c r="P135" s="9">
        <v>1642772000</v>
      </c>
      <c r="Q135" s="9">
        <v>508141000</v>
      </c>
      <c r="R135" s="9">
        <v>668541700</v>
      </c>
      <c r="S135" s="9">
        <v>508141000</v>
      </c>
      <c r="T135" s="9">
        <v>668541700</v>
      </c>
      <c r="U135" s="15">
        <v>0.32619999999999999</v>
      </c>
      <c r="V135" s="15">
        <v>0.33429999999999999</v>
      </c>
      <c r="W135" s="19">
        <v>0.38</v>
      </c>
      <c r="X135" s="19">
        <v>0.55000000000000004</v>
      </c>
      <c r="Y135" s="15">
        <v>9.0200000000000002E-2</v>
      </c>
      <c r="Z135" s="15">
        <v>0.128</v>
      </c>
      <c r="AA135" s="15" t="s">
        <v>0</v>
      </c>
      <c r="AB135" s="15" t="s">
        <v>0</v>
      </c>
      <c r="AC135" s="15" t="s">
        <v>0</v>
      </c>
      <c r="AD135" s="15" t="s">
        <v>0</v>
      </c>
      <c r="AE135" s="15">
        <v>1.9300000000000001E-2</v>
      </c>
      <c r="AF135" s="15">
        <v>1.7000000000000001E-2</v>
      </c>
      <c r="AG135" s="15">
        <v>4.1399999999999999E-2</v>
      </c>
      <c r="AH135" s="15">
        <v>4.2199999999999994E-2</v>
      </c>
      <c r="AI135" s="15">
        <v>0.74929999999999997</v>
      </c>
      <c r="AJ135" s="15">
        <v>0.745</v>
      </c>
      <c r="AK135" s="15">
        <v>0.1565</v>
      </c>
      <c r="AL135" s="15">
        <v>0.16469999999999999</v>
      </c>
      <c r="AM135" s="15">
        <v>0.1452</v>
      </c>
      <c r="AN135" s="15">
        <v>0.1535</v>
      </c>
    </row>
    <row r="136" spans="1:40" s="3" customFormat="1" ht="17.399999999999999" customHeight="1" x14ac:dyDescent="0.25">
      <c r="A136" s="13">
        <v>134</v>
      </c>
      <c r="B136" s="8" t="s">
        <v>167</v>
      </c>
      <c r="C136" s="9">
        <v>52749304663</v>
      </c>
      <c r="D136" s="9">
        <v>35859306600.239998</v>
      </c>
      <c r="E136" s="9">
        <v>2617412072</v>
      </c>
      <c r="F136" s="9">
        <v>2187687744</v>
      </c>
      <c r="G136" s="19">
        <v>2.38</v>
      </c>
      <c r="H136" s="19">
        <v>2.0099999999999998</v>
      </c>
      <c r="I136" s="9">
        <v>16515059600</v>
      </c>
      <c r="J136" s="9">
        <v>14133594400</v>
      </c>
      <c r="K136" s="9">
        <v>29652150110</v>
      </c>
      <c r="L136" s="9">
        <v>24943041065.599998</v>
      </c>
      <c r="M136" s="9">
        <v>1369124284</v>
      </c>
      <c r="N136" s="9">
        <v>1014597405</v>
      </c>
      <c r="O136" s="9">
        <v>334217989</v>
      </c>
      <c r="P136" s="9">
        <v>506737703.47000003</v>
      </c>
      <c r="Q136" s="9">
        <v>370437387</v>
      </c>
      <c r="R136" s="9">
        <v>306934182.05000001</v>
      </c>
      <c r="S136" s="9">
        <v>370437387</v>
      </c>
      <c r="T136" s="9">
        <v>306934182.05000001</v>
      </c>
      <c r="U136" s="15">
        <v>0.31540000000000001</v>
      </c>
      <c r="V136" s="15">
        <v>0.3967</v>
      </c>
      <c r="W136" s="19">
        <v>0.33679999999999999</v>
      </c>
      <c r="X136" s="19">
        <v>0.27900000000000003</v>
      </c>
      <c r="Y136" s="15">
        <v>0.1542</v>
      </c>
      <c r="Z136" s="15">
        <v>0.14990000000000001</v>
      </c>
      <c r="AA136" s="15" t="s">
        <v>0</v>
      </c>
      <c r="AB136" s="15" t="s">
        <v>0</v>
      </c>
      <c r="AC136" s="15" t="s">
        <v>0</v>
      </c>
      <c r="AD136" s="15" t="s">
        <v>0</v>
      </c>
      <c r="AE136" s="15">
        <v>2.29E-2</v>
      </c>
      <c r="AF136" s="15">
        <v>2.52E-2</v>
      </c>
      <c r="AG136" s="15" t="s">
        <v>0</v>
      </c>
      <c r="AH136" s="15" t="s">
        <v>0</v>
      </c>
      <c r="AI136" s="15">
        <v>0.52480000000000004</v>
      </c>
      <c r="AJ136" s="15">
        <v>0.51219999999999999</v>
      </c>
      <c r="AK136" s="15">
        <v>0.1205</v>
      </c>
      <c r="AL136" s="15">
        <v>0.107</v>
      </c>
      <c r="AM136" s="15" t="s">
        <v>0</v>
      </c>
      <c r="AN136" s="15" t="s">
        <v>0</v>
      </c>
    </row>
    <row r="137" spans="1:40" s="3" customFormat="1" ht="17.399999999999999" customHeight="1" x14ac:dyDescent="0.25">
      <c r="A137" s="13">
        <v>135</v>
      </c>
      <c r="B137" s="7" t="s">
        <v>168</v>
      </c>
      <c r="C137" s="9">
        <v>52696640000</v>
      </c>
      <c r="D137" s="29">
        <v>44586230000</v>
      </c>
      <c r="E137" s="9">
        <v>3913920000</v>
      </c>
      <c r="F137" s="9">
        <v>2844070000</v>
      </c>
      <c r="G137" s="33" t="s">
        <v>0</v>
      </c>
      <c r="H137" s="33" t="s">
        <v>0</v>
      </c>
      <c r="I137" s="29">
        <v>22240040000</v>
      </c>
      <c r="J137" s="29">
        <v>19272890000</v>
      </c>
      <c r="K137" s="29">
        <v>31174980000</v>
      </c>
      <c r="L137" s="29">
        <v>28518920000</v>
      </c>
      <c r="M137" s="29">
        <v>1421170000</v>
      </c>
      <c r="N137" s="29">
        <v>1257970000</v>
      </c>
      <c r="O137" s="29" t="s">
        <v>0</v>
      </c>
      <c r="P137" s="29" t="s">
        <v>0</v>
      </c>
      <c r="Q137" s="29">
        <v>535190000</v>
      </c>
      <c r="R137" s="29">
        <v>530340000</v>
      </c>
      <c r="S137" s="9" t="s">
        <v>0</v>
      </c>
      <c r="T137" s="9" t="s">
        <v>0</v>
      </c>
      <c r="U137" s="16">
        <v>0.31580000000000003</v>
      </c>
      <c r="V137" s="16">
        <v>0.30370000000000003</v>
      </c>
      <c r="W137" s="14" t="s">
        <v>0</v>
      </c>
      <c r="X137" s="14" t="s">
        <v>0</v>
      </c>
      <c r="Y137" s="16">
        <v>0.15840000000000001</v>
      </c>
      <c r="Z137" s="16">
        <v>0.21990000000000001</v>
      </c>
      <c r="AA137" s="16" t="s">
        <v>0</v>
      </c>
      <c r="AB137" s="16" t="s">
        <v>0</v>
      </c>
      <c r="AC137" s="16" t="s">
        <v>0</v>
      </c>
      <c r="AD137" s="16" t="s">
        <v>0</v>
      </c>
      <c r="AE137" s="16" t="s">
        <v>0</v>
      </c>
      <c r="AF137" s="16">
        <v>7.6E-3</v>
      </c>
      <c r="AG137" s="16" t="s">
        <v>0</v>
      </c>
      <c r="AH137" s="16" t="s">
        <v>0</v>
      </c>
      <c r="AI137" s="16" t="s">
        <v>0</v>
      </c>
      <c r="AJ137" s="16" t="s">
        <v>0</v>
      </c>
      <c r="AK137" s="16">
        <v>0.14829999999999999</v>
      </c>
      <c r="AL137" s="16">
        <v>0.14599999999999999</v>
      </c>
      <c r="AM137" s="16" t="s">
        <v>0</v>
      </c>
      <c r="AN137" s="16" t="s">
        <v>0</v>
      </c>
    </row>
    <row r="138" spans="1:40" s="3" customFormat="1" ht="17.399999999999999" customHeight="1" x14ac:dyDescent="0.25">
      <c r="A138" s="13">
        <v>136</v>
      </c>
      <c r="B138" s="7" t="s">
        <v>169</v>
      </c>
      <c r="C138" s="27">
        <v>52308120000</v>
      </c>
      <c r="D138" s="27">
        <v>38810220000</v>
      </c>
      <c r="E138" s="21" t="s">
        <v>0</v>
      </c>
      <c r="F138" s="21" t="s">
        <v>0</v>
      </c>
      <c r="G138" s="28" t="s">
        <v>0</v>
      </c>
      <c r="H138" s="28" t="s">
        <v>0</v>
      </c>
      <c r="I138" s="27">
        <v>19622040000</v>
      </c>
      <c r="J138" s="27">
        <v>16974050000</v>
      </c>
      <c r="K138" s="27">
        <v>32307700000</v>
      </c>
      <c r="L138" s="27">
        <v>27253770000</v>
      </c>
      <c r="M138" s="27">
        <v>1751040000</v>
      </c>
      <c r="N138" s="27">
        <v>1572270000</v>
      </c>
      <c r="O138" s="27">
        <v>1617260544</v>
      </c>
      <c r="P138" s="27">
        <v>1518183912</v>
      </c>
      <c r="Q138" s="27">
        <v>756080000</v>
      </c>
      <c r="R138" s="27">
        <v>573220000</v>
      </c>
      <c r="S138" s="27" t="s">
        <v>0</v>
      </c>
      <c r="T138" s="27" t="s">
        <v>0</v>
      </c>
      <c r="U138" s="20">
        <v>0.2737</v>
      </c>
      <c r="V138" s="20">
        <v>0.29420000000000002</v>
      </c>
      <c r="W138" s="28" t="s">
        <v>0</v>
      </c>
      <c r="X138" s="28" t="s">
        <v>0</v>
      </c>
      <c r="Y138" s="20">
        <v>0.2109</v>
      </c>
      <c r="Z138" s="20">
        <v>0.1678</v>
      </c>
      <c r="AA138" s="20" t="s">
        <v>0</v>
      </c>
      <c r="AB138" s="20" t="s">
        <v>0</v>
      </c>
      <c r="AC138" s="20" t="s">
        <v>0</v>
      </c>
      <c r="AD138" s="20" t="s">
        <v>0</v>
      </c>
      <c r="AE138" s="20">
        <v>1.4800000000000001E-2</v>
      </c>
      <c r="AF138" s="20">
        <v>1.5100000000000001E-2</v>
      </c>
      <c r="AG138" s="20" t="s">
        <v>0</v>
      </c>
      <c r="AH138" s="20" t="s">
        <v>0</v>
      </c>
      <c r="AI138" s="20">
        <v>0.60729999999999995</v>
      </c>
      <c r="AJ138" s="20">
        <v>0.62280000000000002</v>
      </c>
      <c r="AK138" s="20">
        <v>0.12690000000000001</v>
      </c>
      <c r="AL138" s="20">
        <v>0.14449999999999999</v>
      </c>
      <c r="AM138" s="20">
        <v>0.1162</v>
      </c>
      <c r="AN138" s="20">
        <v>0.13650000000000001</v>
      </c>
    </row>
    <row r="139" spans="1:40" s="3" customFormat="1" ht="17.399999999999999" customHeight="1" x14ac:dyDescent="0.25">
      <c r="A139" s="13">
        <v>137</v>
      </c>
      <c r="B139" s="7" t="s">
        <v>170</v>
      </c>
      <c r="C139" s="30">
        <v>50912519308.330002</v>
      </c>
      <c r="D139" s="9">
        <v>42919067934.040001</v>
      </c>
      <c r="E139" s="30">
        <v>4845843929.5799999</v>
      </c>
      <c r="F139" s="30">
        <v>4592239446.29</v>
      </c>
      <c r="G139" s="31" t="s">
        <v>0</v>
      </c>
      <c r="H139" s="31" t="s">
        <v>0</v>
      </c>
      <c r="I139" s="9">
        <v>24134985453</v>
      </c>
      <c r="J139" s="9">
        <v>23557126118.889999</v>
      </c>
      <c r="K139" s="30">
        <v>38610415798.879997</v>
      </c>
      <c r="L139" s="9">
        <v>35547211346.209999</v>
      </c>
      <c r="M139" s="30">
        <v>2374218522.9699998</v>
      </c>
      <c r="N139" s="30">
        <v>2313370991.3200002</v>
      </c>
      <c r="O139" s="30">
        <v>1421131524.5599999</v>
      </c>
      <c r="P139" s="30">
        <v>1438252498.75</v>
      </c>
      <c r="Q139" s="30">
        <v>460604483.29000002</v>
      </c>
      <c r="R139" s="30">
        <v>659471913.82000005</v>
      </c>
      <c r="S139" s="30">
        <v>460604483.29000002</v>
      </c>
      <c r="T139" s="30">
        <v>659471913.82000005</v>
      </c>
      <c r="U139" s="32" t="s">
        <v>0</v>
      </c>
      <c r="V139" s="15" t="s">
        <v>0</v>
      </c>
      <c r="W139" s="31" t="s">
        <v>0</v>
      </c>
      <c r="X139" s="31" t="s">
        <v>0</v>
      </c>
      <c r="Y139" s="32" t="s">
        <v>0</v>
      </c>
      <c r="Z139" s="32" t="s">
        <v>0</v>
      </c>
      <c r="AA139" s="32" t="s">
        <v>0</v>
      </c>
      <c r="AB139" s="32" t="s">
        <v>0</v>
      </c>
      <c r="AC139" s="32" t="s">
        <v>0</v>
      </c>
      <c r="AD139" s="32" t="s">
        <v>0</v>
      </c>
      <c r="AE139" s="32">
        <v>2.5899999999999999E-2</v>
      </c>
      <c r="AF139" s="32">
        <v>1.2200000000000001E-2</v>
      </c>
      <c r="AG139" s="32" t="s">
        <v>0</v>
      </c>
      <c r="AH139" s="32" t="s">
        <v>0</v>
      </c>
      <c r="AI139" s="32" t="s">
        <v>0</v>
      </c>
      <c r="AJ139" s="32" t="s">
        <v>0</v>
      </c>
      <c r="AK139" s="32">
        <v>0.13930000000000001</v>
      </c>
      <c r="AL139" s="32">
        <v>0.16059999999999999</v>
      </c>
      <c r="AM139" s="15">
        <v>0.12790000000000001</v>
      </c>
      <c r="AN139" s="15">
        <v>0.14929999999999999</v>
      </c>
    </row>
    <row r="140" spans="1:40" s="3" customFormat="1" ht="17.399999999999999" customHeight="1" x14ac:dyDescent="0.25">
      <c r="A140" s="13">
        <v>138</v>
      </c>
      <c r="B140" s="7" t="s">
        <v>171</v>
      </c>
      <c r="C140" s="9">
        <v>50816577898</v>
      </c>
      <c r="D140" s="9">
        <v>43181381828</v>
      </c>
      <c r="E140" s="9">
        <v>3915140497</v>
      </c>
      <c r="F140" s="9">
        <v>3485957787</v>
      </c>
      <c r="G140" s="19">
        <v>4.6100000000000003</v>
      </c>
      <c r="H140" s="19">
        <v>4.0999999999999996</v>
      </c>
      <c r="I140" s="9">
        <v>25172110557</v>
      </c>
      <c r="J140" s="9">
        <v>23122392407</v>
      </c>
      <c r="K140" s="9">
        <v>37723062012</v>
      </c>
      <c r="L140" s="9">
        <v>32822375856</v>
      </c>
      <c r="M140" s="9">
        <v>1271883360</v>
      </c>
      <c r="N140" s="9">
        <v>1282093222</v>
      </c>
      <c r="O140" s="9">
        <v>774180293</v>
      </c>
      <c r="P140" s="9">
        <v>1013000173</v>
      </c>
      <c r="Q140" s="9">
        <v>520292609</v>
      </c>
      <c r="R140" s="9">
        <v>513226968</v>
      </c>
      <c r="S140" s="9">
        <v>517247196</v>
      </c>
      <c r="T140" s="9">
        <v>513358934</v>
      </c>
      <c r="U140" s="15">
        <v>0.29620000000000002</v>
      </c>
      <c r="V140" s="15">
        <v>0.28699999999999998</v>
      </c>
      <c r="W140" s="19">
        <v>0.61</v>
      </c>
      <c r="X140" s="19">
        <v>0.65</v>
      </c>
      <c r="Y140" s="15">
        <v>0.13869999999999999</v>
      </c>
      <c r="Z140" s="15">
        <v>0.16789999999999999</v>
      </c>
      <c r="AA140" s="15" t="s">
        <v>0</v>
      </c>
      <c r="AB140" s="15" t="s">
        <v>0</v>
      </c>
      <c r="AC140" s="15" t="s">
        <v>0</v>
      </c>
      <c r="AD140" s="15" t="s">
        <v>0</v>
      </c>
      <c r="AE140" s="15">
        <v>1.0800000000000001E-2</v>
      </c>
      <c r="AF140" s="15">
        <v>8.0000000000000002E-3</v>
      </c>
      <c r="AG140" s="15">
        <v>3.2500000000000001E-2</v>
      </c>
      <c r="AH140" s="15">
        <v>3.5099999999999999E-2</v>
      </c>
      <c r="AI140" s="15">
        <v>0.66459999999999997</v>
      </c>
      <c r="AJ140" s="15">
        <v>0.70550000000000002</v>
      </c>
      <c r="AK140" s="15">
        <v>0.13919999999999999</v>
      </c>
      <c r="AL140" s="15">
        <v>0.14030000000000001</v>
      </c>
      <c r="AM140" s="15">
        <v>0.12640000000000001</v>
      </c>
      <c r="AN140" s="15">
        <v>0.12889999999999999</v>
      </c>
    </row>
    <row r="141" spans="1:40" s="3" customFormat="1" ht="17.399999999999999" customHeight="1" x14ac:dyDescent="0.25">
      <c r="A141" s="13">
        <v>139</v>
      </c>
      <c r="B141" s="7" t="s">
        <v>172</v>
      </c>
      <c r="C141" s="21">
        <v>50631268659.290001</v>
      </c>
      <c r="D141" s="21">
        <v>37715794892.959999</v>
      </c>
      <c r="E141" s="21">
        <v>3995249037.6799998</v>
      </c>
      <c r="F141" s="21">
        <v>3658924327.0500002</v>
      </c>
      <c r="G141" s="22">
        <v>1.93</v>
      </c>
      <c r="H141" s="22">
        <v>1.8</v>
      </c>
      <c r="I141" s="21">
        <v>25500927761.119999</v>
      </c>
      <c r="J141" s="21">
        <v>21516723423.02</v>
      </c>
      <c r="K141" s="21">
        <v>40814146535.209999</v>
      </c>
      <c r="L141" s="21">
        <v>32465158472.880001</v>
      </c>
      <c r="M141" s="21">
        <v>1562424571.5899999</v>
      </c>
      <c r="N141" s="21">
        <v>1548551746.76</v>
      </c>
      <c r="O141" s="21">
        <v>784134667.66999996</v>
      </c>
      <c r="P141" s="21">
        <v>1084788765.0699999</v>
      </c>
      <c r="Q141" s="21">
        <v>455582773.27999997</v>
      </c>
      <c r="R141" s="21">
        <v>364031454.55000001</v>
      </c>
      <c r="S141" s="21">
        <f>Q141</f>
        <v>455582773.27999997</v>
      </c>
      <c r="T141" s="21">
        <f>R141</f>
        <v>364031454.55000001</v>
      </c>
      <c r="U141" s="23" t="s">
        <v>0</v>
      </c>
      <c r="V141" s="23" t="s">
        <v>0</v>
      </c>
      <c r="W141" s="22">
        <v>0.22</v>
      </c>
      <c r="X141" s="22">
        <v>0.2</v>
      </c>
      <c r="Y141" s="23" t="s">
        <v>0</v>
      </c>
      <c r="Z141" s="23" t="s">
        <v>0</v>
      </c>
      <c r="AA141" s="23" t="s">
        <v>0</v>
      </c>
      <c r="AB141" s="23" t="s">
        <v>0</v>
      </c>
      <c r="AC141" s="23" t="s">
        <v>0</v>
      </c>
      <c r="AD141" s="23" t="s">
        <v>0</v>
      </c>
      <c r="AE141" s="23">
        <v>1.17E-2</v>
      </c>
      <c r="AF141" s="23">
        <v>9.4999999999999998E-3</v>
      </c>
      <c r="AG141" s="23" t="s">
        <v>0</v>
      </c>
      <c r="AH141" s="23" t="s">
        <v>0</v>
      </c>
      <c r="AI141" s="23" t="s">
        <v>0</v>
      </c>
      <c r="AJ141" s="23" t="s">
        <v>0</v>
      </c>
      <c r="AK141" s="23">
        <v>0.1215</v>
      </c>
      <c r="AL141" s="23">
        <v>0.13020000000000001</v>
      </c>
      <c r="AM141" s="15" t="s">
        <v>0</v>
      </c>
      <c r="AN141" s="15" t="s">
        <v>0</v>
      </c>
    </row>
    <row r="142" spans="1:40" s="3" customFormat="1" ht="17.399999999999999" customHeight="1" x14ac:dyDescent="0.25">
      <c r="A142" s="13">
        <v>140</v>
      </c>
      <c r="B142" s="8" t="s">
        <v>173</v>
      </c>
      <c r="C142" s="9">
        <v>50295673758</v>
      </c>
      <c r="D142" s="9">
        <v>43697831851</v>
      </c>
      <c r="E142" s="9">
        <v>6169980470</v>
      </c>
      <c r="F142" s="9">
        <v>5714257592</v>
      </c>
      <c r="G142" s="19">
        <v>1.18</v>
      </c>
      <c r="H142" s="19">
        <v>1.0900000000000001</v>
      </c>
      <c r="I142" s="9">
        <v>19071307082.540001</v>
      </c>
      <c r="J142" s="9">
        <v>15801454701.58</v>
      </c>
      <c r="K142" s="9">
        <v>27293679027</v>
      </c>
      <c r="L142" s="9">
        <v>22812133448</v>
      </c>
      <c r="M142" s="9">
        <v>1669739031</v>
      </c>
      <c r="N142" s="9">
        <v>1158846649</v>
      </c>
      <c r="O142" s="9">
        <v>1498842935</v>
      </c>
      <c r="P142" s="9">
        <v>1023024489</v>
      </c>
      <c r="Q142" s="9">
        <v>437406621</v>
      </c>
      <c r="R142" s="9">
        <v>283376312</v>
      </c>
      <c r="S142" s="9">
        <v>437406621</v>
      </c>
      <c r="T142" s="9">
        <v>283376312</v>
      </c>
      <c r="U142" s="15">
        <v>0.37519999999999998</v>
      </c>
      <c r="V142" s="15">
        <v>0.43759999999999999</v>
      </c>
      <c r="W142" s="19">
        <v>0.08</v>
      </c>
      <c r="X142" s="19">
        <v>0.05</v>
      </c>
      <c r="Y142" s="15">
        <v>7.3599999999999999E-2</v>
      </c>
      <c r="Z142" s="15">
        <v>5.0999999999999997E-2</v>
      </c>
      <c r="AA142" s="15" t="s">
        <v>0</v>
      </c>
      <c r="AB142" s="15" t="s">
        <v>0</v>
      </c>
      <c r="AC142" s="15" t="s">
        <v>0</v>
      </c>
      <c r="AD142" s="15" t="s">
        <v>0</v>
      </c>
      <c r="AE142" s="15">
        <v>9.5999999999999992E-3</v>
      </c>
      <c r="AF142" s="15">
        <v>7.3000000000000001E-3</v>
      </c>
      <c r="AG142" s="15">
        <v>2.9000000000000001E-2</v>
      </c>
      <c r="AH142" s="15">
        <v>1.7899999999999999E-2</v>
      </c>
      <c r="AI142" s="15">
        <v>0.72670000000000001</v>
      </c>
      <c r="AJ142" s="15">
        <v>0.70899999999999996</v>
      </c>
      <c r="AK142" s="15">
        <v>0.156</v>
      </c>
      <c r="AL142" s="15">
        <v>0.1656</v>
      </c>
      <c r="AM142" s="15">
        <v>0.14710000000000001</v>
      </c>
      <c r="AN142" s="15">
        <v>0.16089999999999999</v>
      </c>
    </row>
    <row r="143" spans="1:40" s="3" customFormat="1" ht="17.399999999999999" customHeight="1" x14ac:dyDescent="0.25">
      <c r="A143" s="13">
        <v>141</v>
      </c>
      <c r="B143" s="7" t="s">
        <v>174</v>
      </c>
      <c r="C143" s="27">
        <v>50058162783</v>
      </c>
      <c r="D143" s="9">
        <v>40733454196</v>
      </c>
      <c r="E143" s="9">
        <v>3176340308</v>
      </c>
      <c r="F143" s="9">
        <v>2908636379</v>
      </c>
      <c r="G143" s="28" t="s">
        <v>0</v>
      </c>
      <c r="H143" s="28" t="s">
        <v>0</v>
      </c>
      <c r="I143" s="9">
        <f>2603010.36*10000</f>
        <v>26030103600</v>
      </c>
      <c r="J143" s="9">
        <v>24207578900</v>
      </c>
      <c r="K143" s="9">
        <v>33804330438</v>
      </c>
      <c r="L143" s="9">
        <v>31884221900</v>
      </c>
      <c r="M143" s="9">
        <v>1364173300</v>
      </c>
      <c r="N143" s="9">
        <v>1265912210</v>
      </c>
      <c r="O143" s="9">
        <v>1282829900</v>
      </c>
      <c r="P143" s="9">
        <v>1214625921</v>
      </c>
      <c r="Q143" s="9">
        <v>214097300</v>
      </c>
      <c r="R143" s="9">
        <v>120089281</v>
      </c>
      <c r="S143" s="9">
        <v>202075210</v>
      </c>
      <c r="T143" s="9">
        <v>120839324</v>
      </c>
      <c r="U143" s="15">
        <v>0.3745</v>
      </c>
      <c r="V143" s="15">
        <v>0.35370000000000001</v>
      </c>
      <c r="W143" s="19">
        <v>0.15</v>
      </c>
      <c r="X143" s="19">
        <v>0.12</v>
      </c>
      <c r="Y143" s="15">
        <v>6.8000000000000005E-2</v>
      </c>
      <c r="Z143" s="15">
        <v>4.1200000000000001E-2</v>
      </c>
      <c r="AA143" s="15" t="s">
        <v>0</v>
      </c>
      <c r="AB143" s="15" t="s">
        <v>0</v>
      </c>
      <c r="AC143" s="15" t="s">
        <v>0</v>
      </c>
      <c r="AD143" s="15" t="s">
        <v>0</v>
      </c>
      <c r="AE143" s="15">
        <v>1.55E-2</v>
      </c>
      <c r="AF143" s="15">
        <v>2.6700000000000002E-2</v>
      </c>
      <c r="AG143" s="15" t="s">
        <v>0</v>
      </c>
      <c r="AH143" s="15" t="s">
        <v>0</v>
      </c>
      <c r="AI143" s="15" t="s">
        <v>0</v>
      </c>
      <c r="AJ143" s="15" t="s">
        <v>0</v>
      </c>
      <c r="AK143" s="15">
        <v>0.1089</v>
      </c>
      <c r="AL143" s="15">
        <v>0.11020000000000001</v>
      </c>
      <c r="AM143" s="15">
        <v>9.98E-2</v>
      </c>
      <c r="AN143" s="15">
        <v>9.8900000000000002E-2</v>
      </c>
    </row>
    <row r="144" spans="1:40" s="3" customFormat="1" ht="17.399999999999999" customHeight="1" x14ac:dyDescent="0.25">
      <c r="A144" s="13">
        <v>142</v>
      </c>
      <c r="B144" s="8" t="s">
        <v>175</v>
      </c>
      <c r="C144" s="9">
        <v>46400570598</v>
      </c>
      <c r="D144" s="9">
        <v>41686230344</v>
      </c>
      <c r="E144" s="9">
        <v>3595529999</v>
      </c>
      <c r="F144" s="9">
        <v>3282451868</v>
      </c>
      <c r="G144" s="19">
        <v>3</v>
      </c>
      <c r="H144" s="19">
        <v>2.4500000000000002</v>
      </c>
      <c r="I144" s="9">
        <v>25271300637.790001</v>
      </c>
      <c r="J144" s="9">
        <v>23198257117.470001</v>
      </c>
      <c r="K144" s="9">
        <v>38883617728</v>
      </c>
      <c r="L144" s="9">
        <v>34106228839</v>
      </c>
      <c r="M144" s="9">
        <v>1604472792</v>
      </c>
      <c r="N144" s="9">
        <v>1329846599</v>
      </c>
      <c r="O144" s="9">
        <v>1148961329</v>
      </c>
      <c r="P144" s="9">
        <v>1237066766</v>
      </c>
      <c r="Q144" s="9">
        <v>489537302</v>
      </c>
      <c r="R144" s="9">
        <v>427378723</v>
      </c>
      <c r="S144" s="9">
        <v>428385430</v>
      </c>
      <c r="T144" s="9">
        <v>384107273</v>
      </c>
      <c r="U144" s="15">
        <v>0.45390000000000003</v>
      </c>
      <c r="V144" s="15">
        <v>0.4662</v>
      </c>
      <c r="W144" s="19">
        <v>0.32</v>
      </c>
      <c r="X144" s="19">
        <v>0.28000000000000003</v>
      </c>
      <c r="Y144" s="15">
        <v>0.128</v>
      </c>
      <c r="Z144" s="15">
        <v>0.1225</v>
      </c>
      <c r="AA144" s="15" t="s">
        <v>0</v>
      </c>
      <c r="AB144" s="15" t="s">
        <v>0</v>
      </c>
      <c r="AC144" s="15" t="s">
        <v>0</v>
      </c>
      <c r="AD144" s="15" t="s">
        <v>0</v>
      </c>
      <c r="AE144" s="15">
        <v>1.41E-2</v>
      </c>
      <c r="AF144" s="15">
        <v>1.2200000000000001E-2</v>
      </c>
      <c r="AG144" s="15">
        <v>2.8899999999999999E-2</v>
      </c>
      <c r="AH144" s="15">
        <v>2.6599999999999999E-2</v>
      </c>
      <c r="AI144" s="15">
        <v>0.64990000000000003</v>
      </c>
      <c r="AJ144" s="15">
        <v>0.68020000000000003</v>
      </c>
      <c r="AK144" s="15">
        <v>0.1242</v>
      </c>
      <c r="AL144" s="15">
        <v>0.1343</v>
      </c>
      <c r="AM144" s="15">
        <v>0.11219999999999999</v>
      </c>
      <c r="AN144" s="15">
        <v>0.122</v>
      </c>
    </row>
    <row r="145" spans="1:40" s="3" customFormat="1" ht="17.399999999999999" customHeight="1" x14ac:dyDescent="0.25">
      <c r="A145" s="13">
        <v>143</v>
      </c>
      <c r="B145" s="7" t="s">
        <v>176</v>
      </c>
      <c r="C145" s="9">
        <v>45480807360.209999</v>
      </c>
      <c r="D145" s="9">
        <v>34198079122.540001</v>
      </c>
      <c r="E145" s="9">
        <v>3636388852.8600001</v>
      </c>
      <c r="F145" s="9">
        <v>3285430605.1300001</v>
      </c>
      <c r="G145" s="19">
        <v>3.54</v>
      </c>
      <c r="H145" s="19">
        <v>3.35</v>
      </c>
      <c r="I145" s="9">
        <v>24620895100</v>
      </c>
      <c r="J145" s="9">
        <v>21214475600</v>
      </c>
      <c r="K145" s="9">
        <v>34080259757.419998</v>
      </c>
      <c r="L145" s="9">
        <v>28529210882</v>
      </c>
      <c r="M145" s="9">
        <v>1569605197.46</v>
      </c>
      <c r="N145" s="9">
        <v>1551895069.4100001</v>
      </c>
      <c r="O145" s="9">
        <v>1179850001.1199999</v>
      </c>
      <c r="P145" s="9">
        <v>1460827973.3299999</v>
      </c>
      <c r="Q145" s="9">
        <v>425295985.75</v>
      </c>
      <c r="R145" s="9">
        <v>465094589.38999999</v>
      </c>
      <c r="S145" s="9">
        <v>408723615.12</v>
      </c>
      <c r="T145" s="9">
        <v>454148624.91000003</v>
      </c>
      <c r="U145" s="15">
        <v>0.34720000000000001</v>
      </c>
      <c r="V145" s="15">
        <v>0.27810000000000001</v>
      </c>
      <c r="W145" s="28">
        <v>0.41</v>
      </c>
      <c r="X145" s="28">
        <v>0.45</v>
      </c>
      <c r="Y145" s="15" t="s">
        <v>0</v>
      </c>
      <c r="Z145" s="15" t="s">
        <v>0</v>
      </c>
      <c r="AA145" s="15" t="s">
        <v>0</v>
      </c>
      <c r="AB145" s="15" t="s">
        <v>0</v>
      </c>
      <c r="AC145" s="15" t="s">
        <v>0</v>
      </c>
      <c r="AD145" s="15" t="s">
        <v>0</v>
      </c>
      <c r="AE145" s="15">
        <v>2.6700000000000002E-2</v>
      </c>
      <c r="AF145" s="15">
        <v>1.9300000000000001E-2</v>
      </c>
      <c r="AG145" s="15" t="s">
        <v>0</v>
      </c>
      <c r="AH145" s="15" t="s">
        <v>0</v>
      </c>
      <c r="AI145" s="15">
        <v>0.71360000000000001</v>
      </c>
      <c r="AJ145" s="15">
        <v>0.73480000000000001</v>
      </c>
      <c r="AK145" s="15">
        <v>0.1305</v>
      </c>
      <c r="AL145" s="15">
        <v>0.1457</v>
      </c>
      <c r="AM145" s="15">
        <v>0.11890000000000001</v>
      </c>
      <c r="AN145" s="15">
        <v>0.1346</v>
      </c>
    </row>
    <row r="146" spans="1:40" s="3" customFormat="1" ht="17.399999999999999" customHeight="1" x14ac:dyDescent="0.25">
      <c r="A146" s="13">
        <v>144</v>
      </c>
      <c r="B146" s="7" t="s">
        <v>177</v>
      </c>
      <c r="C146" s="9">
        <v>43156914484</v>
      </c>
      <c r="D146" s="9">
        <v>49023339440</v>
      </c>
      <c r="E146" s="9">
        <v>6639770108</v>
      </c>
      <c r="F146" s="9">
        <v>4049047870</v>
      </c>
      <c r="G146" s="19" t="s">
        <v>0</v>
      </c>
      <c r="H146" s="19" t="s">
        <v>0</v>
      </c>
      <c r="I146" s="9">
        <v>23705834075</v>
      </c>
      <c r="J146" s="9">
        <v>25237356716</v>
      </c>
      <c r="K146" s="9">
        <v>22456641544</v>
      </c>
      <c r="L146" s="9">
        <v>29384989543</v>
      </c>
      <c r="M146" s="9">
        <v>1020747505</v>
      </c>
      <c r="N146" s="9">
        <v>976330361</v>
      </c>
      <c r="O146" s="9">
        <v>697447899</v>
      </c>
      <c r="P146" s="9">
        <v>732231224</v>
      </c>
      <c r="Q146" s="9">
        <v>80277389</v>
      </c>
      <c r="R146" s="9">
        <v>132108582</v>
      </c>
      <c r="S146" s="9">
        <v>80277389</v>
      </c>
      <c r="T146" s="9">
        <v>132108582</v>
      </c>
      <c r="U146" s="15">
        <v>0.77300000000000002</v>
      </c>
      <c r="V146" s="15">
        <v>0.72399999999999998</v>
      </c>
      <c r="W146" s="19" t="s">
        <v>0</v>
      </c>
      <c r="X146" s="19" t="s">
        <v>0</v>
      </c>
      <c r="Y146" s="15" t="s">
        <v>0</v>
      </c>
      <c r="Z146" s="15" t="s">
        <v>0</v>
      </c>
      <c r="AA146" s="15" t="s">
        <v>0</v>
      </c>
      <c r="AB146" s="15" t="s">
        <v>0</v>
      </c>
      <c r="AC146" s="15" t="s">
        <v>0</v>
      </c>
      <c r="AD146" s="15" t="s">
        <v>0</v>
      </c>
      <c r="AE146" s="15">
        <v>1.2E-2</v>
      </c>
      <c r="AF146" s="15">
        <v>5.0000000000000001E-3</v>
      </c>
      <c r="AG146" s="15" t="s">
        <v>0</v>
      </c>
      <c r="AH146" s="15" t="s">
        <v>0</v>
      </c>
      <c r="AI146" s="15">
        <v>0.82499999999999996</v>
      </c>
      <c r="AJ146" s="15">
        <v>0.69399999999999995</v>
      </c>
      <c r="AK146" s="15">
        <v>0.23499999999999999</v>
      </c>
      <c r="AL146" s="15">
        <v>0.156</v>
      </c>
      <c r="AM146" s="15">
        <v>0.22900000000000001</v>
      </c>
      <c r="AN146" s="15">
        <v>0.14699999999999999</v>
      </c>
    </row>
    <row r="147" spans="1:40" s="3" customFormat="1" ht="17.399999999999999" customHeight="1" x14ac:dyDescent="0.25">
      <c r="A147" s="13">
        <v>145</v>
      </c>
      <c r="B147" s="7" t="s">
        <v>178</v>
      </c>
      <c r="C147" s="9">
        <v>42212784993</v>
      </c>
      <c r="D147" s="9">
        <v>26952407676</v>
      </c>
      <c r="E147" s="9">
        <v>3603047539</v>
      </c>
      <c r="F147" s="9">
        <v>3153357989</v>
      </c>
      <c r="G147" s="19" t="s">
        <v>0</v>
      </c>
      <c r="H147" s="19" t="s">
        <v>0</v>
      </c>
      <c r="I147" s="9">
        <v>11516504713.959999</v>
      </c>
      <c r="J147" s="9">
        <v>8346618751.9899998</v>
      </c>
      <c r="K147" s="9">
        <v>26901669566</v>
      </c>
      <c r="L147" s="9">
        <v>17742395606</v>
      </c>
      <c r="M147" s="9">
        <v>1133935047</v>
      </c>
      <c r="N147" s="9">
        <v>736607570</v>
      </c>
      <c r="O147" s="9">
        <v>871537954</v>
      </c>
      <c r="P147" s="9">
        <v>540454492</v>
      </c>
      <c r="Q147" s="9">
        <v>445346067</v>
      </c>
      <c r="R147" s="9">
        <v>295635036</v>
      </c>
      <c r="S147" s="9">
        <v>436151440</v>
      </c>
      <c r="T147" s="9">
        <v>288881833</v>
      </c>
      <c r="U147" s="15" t="s">
        <v>0</v>
      </c>
      <c r="V147" s="15" t="s">
        <v>0</v>
      </c>
      <c r="W147" s="19">
        <v>0.22</v>
      </c>
      <c r="X147" s="19">
        <v>0.14000000000000001</v>
      </c>
      <c r="Y147" s="15" t="s">
        <v>0</v>
      </c>
      <c r="Z147" s="15" t="s">
        <v>0</v>
      </c>
      <c r="AA147" s="15" t="s">
        <v>0</v>
      </c>
      <c r="AB147" s="15" t="s">
        <v>0</v>
      </c>
      <c r="AC147" s="15" t="s">
        <v>0</v>
      </c>
      <c r="AD147" s="15" t="s">
        <v>0</v>
      </c>
      <c r="AE147" s="15">
        <v>1.24E-2</v>
      </c>
      <c r="AF147" s="15">
        <v>1.4200000000000001E-2</v>
      </c>
      <c r="AG147" s="15" t="s">
        <v>0</v>
      </c>
      <c r="AH147" s="15" t="s">
        <v>0</v>
      </c>
      <c r="AI147" s="15" t="s">
        <v>0</v>
      </c>
      <c r="AJ147" s="15" t="s">
        <v>0</v>
      </c>
      <c r="AK147" s="15">
        <v>0.13320000000000001</v>
      </c>
      <c r="AL147" s="15">
        <v>0.1578</v>
      </c>
      <c r="AM147" s="15">
        <v>0.125</v>
      </c>
      <c r="AN147" s="15">
        <v>0.15060000000000001</v>
      </c>
    </row>
    <row r="148" spans="1:40" s="3" customFormat="1" ht="17.399999999999999" customHeight="1" x14ac:dyDescent="0.25">
      <c r="A148" s="13">
        <v>146</v>
      </c>
      <c r="B148" s="7" t="s">
        <v>179</v>
      </c>
      <c r="C148" s="9">
        <v>39651840917.639999</v>
      </c>
      <c r="D148" s="9">
        <v>34925214711.599998</v>
      </c>
      <c r="E148" s="9">
        <v>3134821211.1300001</v>
      </c>
      <c r="F148" s="9">
        <v>2721261244.0799999</v>
      </c>
      <c r="G148" s="19" t="s">
        <v>0</v>
      </c>
      <c r="H148" s="19" t="s">
        <v>0</v>
      </c>
      <c r="I148" s="9">
        <v>17234057000</v>
      </c>
      <c r="J148" s="9">
        <v>14500080000</v>
      </c>
      <c r="K148" s="9">
        <v>25101722278.619999</v>
      </c>
      <c r="L148" s="9">
        <v>22273260400.220001</v>
      </c>
      <c r="M148" s="9">
        <v>1601422628.76</v>
      </c>
      <c r="N148" s="9">
        <v>1332923236.46</v>
      </c>
      <c r="O148" s="9">
        <v>634563419.72000003</v>
      </c>
      <c r="P148" s="9">
        <v>742844382.54999995</v>
      </c>
      <c r="Q148" s="9">
        <v>565847473.70000005</v>
      </c>
      <c r="R148" s="9">
        <v>554434115.38</v>
      </c>
      <c r="S148" s="9" t="s">
        <v>0</v>
      </c>
      <c r="T148" s="9" t="s">
        <v>0</v>
      </c>
      <c r="U148" s="15" t="s">
        <v>0</v>
      </c>
      <c r="V148" s="15" t="s">
        <v>0</v>
      </c>
      <c r="W148" s="19">
        <v>0.55000000000000004</v>
      </c>
      <c r="X148" s="19">
        <v>0.75</v>
      </c>
      <c r="Y148" s="15" t="s">
        <v>0</v>
      </c>
      <c r="Z148" s="15" t="s">
        <v>0</v>
      </c>
      <c r="AA148" s="15" t="s">
        <v>0</v>
      </c>
      <c r="AB148" s="15" t="s">
        <v>0</v>
      </c>
      <c r="AC148" s="15" t="s">
        <v>0</v>
      </c>
      <c r="AD148" s="15" t="s">
        <v>0</v>
      </c>
      <c r="AE148" s="15">
        <v>9.7999999999999997E-3</v>
      </c>
      <c r="AF148" s="15">
        <v>8.8999999999999999E-3</v>
      </c>
      <c r="AG148" s="15">
        <v>2.87E-2</v>
      </c>
      <c r="AH148" s="15">
        <v>2.5899999999999999E-2</v>
      </c>
      <c r="AI148" s="15">
        <v>0.70320000000000005</v>
      </c>
      <c r="AJ148" s="15">
        <v>0.61509999999999998</v>
      </c>
      <c r="AK148" s="15">
        <v>0.12820000000000001</v>
      </c>
      <c r="AL148" s="15">
        <v>0.1153</v>
      </c>
      <c r="AM148" s="15">
        <v>9.7900000000000001E-2</v>
      </c>
      <c r="AN148" s="15">
        <v>0.1052</v>
      </c>
    </row>
    <row r="149" spans="1:40" s="4" customFormat="1" ht="17.399999999999999" customHeight="1" x14ac:dyDescent="0.3">
      <c r="A149" s="13">
        <v>147</v>
      </c>
      <c r="B149" s="7" t="s">
        <v>233</v>
      </c>
      <c r="C149" s="9">
        <v>39147260107</v>
      </c>
      <c r="D149" s="9">
        <v>42085794765</v>
      </c>
      <c r="E149" s="9">
        <v>8292617588</v>
      </c>
      <c r="F149" s="9">
        <v>7484922304</v>
      </c>
      <c r="G149" s="19" t="s">
        <v>0</v>
      </c>
      <c r="H149" s="19" t="s">
        <v>0</v>
      </c>
      <c r="I149" s="9">
        <v>12752095161</v>
      </c>
      <c r="J149" s="9">
        <v>12983597012</v>
      </c>
      <c r="K149" s="9">
        <v>15785196388</v>
      </c>
      <c r="L149" s="9">
        <v>22136811938</v>
      </c>
      <c r="M149" s="9">
        <v>960290561</v>
      </c>
      <c r="N149" s="9">
        <v>980831365</v>
      </c>
      <c r="O149" s="9">
        <v>824733927</v>
      </c>
      <c r="P149" s="9">
        <v>959413805</v>
      </c>
      <c r="Q149" s="9">
        <v>326048757</v>
      </c>
      <c r="R149" s="9">
        <v>299295291</v>
      </c>
      <c r="S149" s="9" t="s">
        <v>0</v>
      </c>
      <c r="T149" s="9" t="s">
        <v>0</v>
      </c>
      <c r="U149" s="15" t="s">
        <v>0</v>
      </c>
      <c r="V149" s="15" t="s">
        <v>0</v>
      </c>
      <c r="W149" s="19" t="s">
        <v>0</v>
      </c>
      <c r="X149" s="19" t="s">
        <v>0</v>
      </c>
      <c r="Y149" s="15" t="s">
        <v>0</v>
      </c>
      <c r="Z149" s="15" t="s">
        <v>0</v>
      </c>
      <c r="AA149" s="15" t="s">
        <v>0</v>
      </c>
      <c r="AB149" s="15" t="s">
        <v>0</v>
      </c>
      <c r="AC149" s="15" t="s">
        <v>0</v>
      </c>
      <c r="AD149" s="15" t="s">
        <v>0</v>
      </c>
      <c r="AE149" s="15" t="s">
        <v>0</v>
      </c>
      <c r="AF149" s="15" t="s">
        <v>0</v>
      </c>
      <c r="AG149" s="15" t="s">
        <v>0</v>
      </c>
      <c r="AH149" s="15" t="s">
        <v>0</v>
      </c>
      <c r="AI149" s="15" t="s">
        <v>0</v>
      </c>
      <c r="AJ149" s="15" t="s">
        <v>0</v>
      </c>
      <c r="AK149" s="15">
        <v>0.34250000000000003</v>
      </c>
      <c r="AL149" s="15">
        <v>0.3306</v>
      </c>
      <c r="AM149" s="15">
        <v>0.33500000000000002</v>
      </c>
      <c r="AN149" s="15">
        <v>0.32290000000000002</v>
      </c>
    </row>
    <row r="150" spans="1:40" s="4" customFormat="1" ht="17.399999999999999" customHeight="1" x14ac:dyDescent="0.3">
      <c r="A150" s="13">
        <v>148</v>
      </c>
      <c r="B150" s="7" t="s">
        <v>180</v>
      </c>
      <c r="C150" s="9">
        <v>37332535766</v>
      </c>
      <c r="D150" s="9">
        <v>54279287099</v>
      </c>
      <c r="E150" s="9">
        <v>4774303545</v>
      </c>
      <c r="F150" s="9">
        <v>4536282230</v>
      </c>
      <c r="G150" s="14" t="s">
        <v>0</v>
      </c>
      <c r="H150" s="14" t="s">
        <v>0</v>
      </c>
      <c r="I150" s="9">
        <v>16937491809</v>
      </c>
      <c r="J150" s="9">
        <v>20520612335</v>
      </c>
      <c r="K150" s="9">
        <v>18338404065</v>
      </c>
      <c r="L150" s="9">
        <v>23506917802</v>
      </c>
      <c r="M150" s="9">
        <v>995143293</v>
      </c>
      <c r="N150" s="9">
        <v>1258989453</v>
      </c>
      <c r="O150" s="9">
        <v>517644396</v>
      </c>
      <c r="P150" s="9">
        <v>783165183</v>
      </c>
      <c r="Q150" s="9">
        <v>190291185</v>
      </c>
      <c r="R150" s="9">
        <v>238413854</v>
      </c>
      <c r="S150" s="9">
        <v>190291185</v>
      </c>
      <c r="T150" s="9">
        <v>238413854</v>
      </c>
      <c r="U150" s="16">
        <v>0.61860000000000004</v>
      </c>
      <c r="V150" s="15">
        <v>0.50349999999999995</v>
      </c>
      <c r="W150" s="14" t="s">
        <v>0</v>
      </c>
      <c r="X150" s="14" t="s">
        <v>0</v>
      </c>
      <c r="Y150" s="16" t="s">
        <v>0</v>
      </c>
      <c r="Z150" s="16" t="s">
        <v>0</v>
      </c>
      <c r="AA150" s="16" t="s">
        <v>0</v>
      </c>
      <c r="AB150" s="16" t="s">
        <v>0</v>
      </c>
      <c r="AC150" s="16" t="s">
        <v>0</v>
      </c>
      <c r="AD150" s="16" t="s">
        <v>0</v>
      </c>
      <c r="AE150" s="16">
        <v>1.2999999999999999E-3</v>
      </c>
      <c r="AF150" s="16">
        <v>3.0000000000000001E-3</v>
      </c>
      <c r="AG150" s="16" t="s">
        <v>0</v>
      </c>
      <c r="AH150" s="16" t="s">
        <v>0</v>
      </c>
      <c r="AI150" s="16">
        <v>0.70620000000000005</v>
      </c>
      <c r="AJ150" s="16">
        <v>0.52370000000000005</v>
      </c>
      <c r="AK150" s="16">
        <v>0.17499999999999999</v>
      </c>
      <c r="AL150" s="16">
        <v>0.16750000000000001</v>
      </c>
      <c r="AM150" s="16">
        <v>0.16450000000000001</v>
      </c>
      <c r="AN150" s="16">
        <v>0.157</v>
      </c>
    </row>
    <row r="151" spans="1:40" s="4" customFormat="1" ht="17.399999999999999" customHeight="1" x14ac:dyDescent="0.3">
      <c r="A151" s="13">
        <v>149</v>
      </c>
      <c r="B151" s="8" t="s">
        <v>181</v>
      </c>
      <c r="C151" s="9">
        <v>34691337600</v>
      </c>
      <c r="D151" s="9">
        <v>32326393200</v>
      </c>
      <c r="E151" s="9">
        <v>3828688400.0000005</v>
      </c>
      <c r="F151" s="9">
        <v>3506271400</v>
      </c>
      <c r="G151" s="19">
        <v>4.88</v>
      </c>
      <c r="H151" s="19">
        <v>5.94</v>
      </c>
      <c r="I151" s="9">
        <v>20744393200</v>
      </c>
      <c r="J151" s="9">
        <v>19872915900</v>
      </c>
      <c r="K151" s="9">
        <v>29912474800</v>
      </c>
      <c r="L151" s="9">
        <v>27566230900</v>
      </c>
      <c r="M151" s="9">
        <v>1187466000</v>
      </c>
      <c r="N151" s="9">
        <v>1216392400</v>
      </c>
      <c r="O151" s="9">
        <v>978582800</v>
      </c>
      <c r="P151" s="9">
        <v>1100615800</v>
      </c>
      <c r="Q151" s="9">
        <v>352135600</v>
      </c>
      <c r="R151" s="9">
        <v>400446800</v>
      </c>
      <c r="S151" s="9">
        <v>352135600</v>
      </c>
      <c r="T151" s="9">
        <v>400446800</v>
      </c>
      <c r="U151" s="15">
        <v>0.59440000000000004</v>
      </c>
      <c r="V151" s="15">
        <v>0.52559999999999996</v>
      </c>
      <c r="W151" s="19">
        <v>0.45</v>
      </c>
      <c r="X151" s="19">
        <v>0.68</v>
      </c>
      <c r="Y151" s="15" t="s">
        <v>0</v>
      </c>
      <c r="Z151" s="15" t="s">
        <v>0</v>
      </c>
      <c r="AA151" s="15" t="s">
        <v>0</v>
      </c>
      <c r="AB151" s="15" t="s">
        <v>0</v>
      </c>
      <c r="AC151" s="15" t="s">
        <v>0</v>
      </c>
      <c r="AD151" s="15" t="s">
        <v>0</v>
      </c>
      <c r="AE151" s="15">
        <v>2.4899999999999999E-2</v>
      </c>
      <c r="AF151" s="15">
        <v>1.89E-2</v>
      </c>
      <c r="AG151" s="15">
        <v>5.7799999999999997E-2</v>
      </c>
      <c r="AH151" s="15">
        <v>6.3700000000000007E-2</v>
      </c>
      <c r="AI151" s="15">
        <v>0.69350000000000001</v>
      </c>
      <c r="AJ151" s="15">
        <v>0.72089999999999999</v>
      </c>
      <c r="AK151" s="15">
        <v>0.1593</v>
      </c>
      <c r="AL151" s="15">
        <v>0.16850000000000001</v>
      </c>
      <c r="AM151" s="15">
        <v>0.14799999999999999</v>
      </c>
      <c r="AN151" s="15">
        <v>0.1573</v>
      </c>
    </row>
    <row r="152" spans="1:40" s="4" customFormat="1" ht="17.399999999999999" customHeight="1" x14ac:dyDescent="0.3">
      <c r="A152" s="13">
        <v>150</v>
      </c>
      <c r="B152" s="8" t="s">
        <v>182</v>
      </c>
      <c r="C152" s="9">
        <v>34146257294</v>
      </c>
      <c r="D152" s="27">
        <v>32054469948</v>
      </c>
      <c r="E152" s="9">
        <v>2518688585</v>
      </c>
      <c r="F152" s="9">
        <v>2301611683</v>
      </c>
      <c r="G152" s="19" t="s">
        <v>0</v>
      </c>
      <c r="H152" s="19" t="s">
        <v>0</v>
      </c>
      <c r="I152" s="9">
        <v>17036989627.950001</v>
      </c>
      <c r="J152" s="9">
        <v>16892718253.290001</v>
      </c>
      <c r="K152" s="9">
        <v>26147890015</v>
      </c>
      <c r="L152" s="9">
        <v>23791851382</v>
      </c>
      <c r="M152" s="9">
        <v>1051731850</v>
      </c>
      <c r="N152" s="9">
        <v>1006162715</v>
      </c>
      <c r="O152" s="9">
        <v>1010737726</v>
      </c>
      <c r="P152" s="9">
        <v>974510910</v>
      </c>
      <c r="Q152" s="9">
        <v>254153779</v>
      </c>
      <c r="R152" s="9">
        <v>264945190</v>
      </c>
      <c r="S152" s="9">
        <v>251255107</v>
      </c>
      <c r="T152" s="9">
        <v>260240427</v>
      </c>
      <c r="U152" s="15">
        <v>0.3579</v>
      </c>
      <c r="V152" s="15">
        <v>0.35060000000000002</v>
      </c>
      <c r="W152" s="19">
        <v>0.32</v>
      </c>
      <c r="X152" s="19">
        <v>0.36</v>
      </c>
      <c r="Y152" s="15">
        <v>0.1036</v>
      </c>
      <c r="Z152" s="15">
        <v>0.1163</v>
      </c>
      <c r="AA152" s="20" t="s">
        <v>0</v>
      </c>
      <c r="AB152" s="20" t="s">
        <v>0</v>
      </c>
      <c r="AC152" s="20" t="s">
        <v>0</v>
      </c>
      <c r="AD152" s="20" t="s">
        <v>0</v>
      </c>
      <c r="AE152" s="15">
        <v>2.3099999999999999E-2</v>
      </c>
      <c r="AF152" s="15">
        <v>2.4400000000000002E-2</v>
      </c>
      <c r="AG152" s="15" t="s">
        <v>0</v>
      </c>
      <c r="AH152" s="15" t="s">
        <v>0</v>
      </c>
      <c r="AI152" s="15" t="s">
        <v>0</v>
      </c>
      <c r="AJ152" s="15">
        <v>0.69569999999999999</v>
      </c>
      <c r="AK152" s="15">
        <v>0.1268</v>
      </c>
      <c r="AL152" s="15">
        <v>0.1229</v>
      </c>
      <c r="AM152" s="15">
        <v>0.1152</v>
      </c>
      <c r="AN152" s="15">
        <v>0.1113</v>
      </c>
    </row>
    <row r="153" spans="1:40" s="4" customFormat="1" ht="17.399999999999999" customHeight="1" x14ac:dyDescent="0.3">
      <c r="A153" s="13">
        <v>151</v>
      </c>
      <c r="B153" s="8" t="s">
        <v>183</v>
      </c>
      <c r="C153" s="9">
        <v>33947756605.66</v>
      </c>
      <c r="D153" s="9">
        <v>29590267221.549999</v>
      </c>
      <c r="E153" s="9">
        <v>2845049208.46</v>
      </c>
      <c r="F153" s="9">
        <v>2755384753.8899999</v>
      </c>
      <c r="G153" s="19" t="s">
        <v>0</v>
      </c>
      <c r="H153" s="19" t="s">
        <v>0</v>
      </c>
      <c r="I153" s="9">
        <v>14544792589.84</v>
      </c>
      <c r="J153" s="9">
        <v>17454061036.279999</v>
      </c>
      <c r="K153" s="9">
        <v>28563987754.41</v>
      </c>
      <c r="L153" s="9">
        <v>25325159561.810001</v>
      </c>
      <c r="M153" s="9">
        <v>752069706.36000001</v>
      </c>
      <c r="N153" s="9">
        <v>858918460.19000006</v>
      </c>
      <c r="O153" s="9">
        <v>500532797.22000003</v>
      </c>
      <c r="P153" s="9">
        <v>665221202.04999995</v>
      </c>
      <c r="Q153" s="9">
        <v>187506386.71000001</v>
      </c>
      <c r="R153" s="9">
        <v>205748128.06999999</v>
      </c>
      <c r="S153" s="9">
        <v>187506386.71000001</v>
      </c>
      <c r="T153" s="9">
        <v>205748128.06999999</v>
      </c>
      <c r="U153" s="15" t="s">
        <v>0</v>
      </c>
      <c r="V153" s="15" t="s">
        <v>0</v>
      </c>
      <c r="W153" s="19" t="s">
        <v>0</v>
      </c>
      <c r="X153" s="19" t="s">
        <v>0</v>
      </c>
      <c r="Y153" s="15" t="s">
        <v>0</v>
      </c>
      <c r="Z153" s="15" t="s">
        <v>0</v>
      </c>
      <c r="AA153" s="15" t="s">
        <v>0</v>
      </c>
      <c r="AB153" s="15" t="s">
        <v>0</v>
      </c>
      <c r="AC153" s="15" t="s">
        <v>0</v>
      </c>
      <c r="AD153" s="15" t="s">
        <v>0</v>
      </c>
      <c r="AE153" s="15" t="s">
        <v>0</v>
      </c>
      <c r="AF153" s="15" t="s">
        <v>0</v>
      </c>
      <c r="AG153" s="15" t="s">
        <v>0</v>
      </c>
      <c r="AH153" s="15" t="s">
        <v>0</v>
      </c>
      <c r="AI153" s="15" t="s">
        <v>0</v>
      </c>
      <c r="AJ153" s="15" t="s">
        <v>0</v>
      </c>
      <c r="AK153" s="15">
        <v>0.1159</v>
      </c>
      <c r="AL153" s="15" t="s">
        <v>0</v>
      </c>
      <c r="AM153" s="15">
        <v>0.1043</v>
      </c>
      <c r="AN153" s="15" t="s">
        <v>0</v>
      </c>
    </row>
    <row r="154" spans="1:40" s="4" customFormat="1" ht="17.399999999999999" customHeight="1" x14ac:dyDescent="0.3">
      <c r="A154" s="13">
        <v>152</v>
      </c>
      <c r="B154" s="8" t="s">
        <v>184</v>
      </c>
      <c r="C154" s="9">
        <v>33651772952</v>
      </c>
      <c r="D154" s="9">
        <v>43468492195</v>
      </c>
      <c r="E154" s="9">
        <v>5126684287</v>
      </c>
      <c r="F154" s="9">
        <v>4960814036</v>
      </c>
      <c r="G154" s="19" t="s">
        <v>0</v>
      </c>
      <c r="H154" s="19" t="s">
        <v>0</v>
      </c>
      <c r="I154" s="9">
        <v>20768815179</v>
      </c>
      <c r="J154" s="9">
        <v>18925108359</v>
      </c>
      <c r="K154" s="9">
        <v>24487411613</v>
      </c>
      <c r="L154" s="9">
        <v>34539314388</v>
      </c>
      <c r="M154" s="9">
        <v>855146848</v>
      </c>
      <c r="N154" s="9">
        <v>534541230</v>
      </c>
      <c r="O154" s="9">
        <v>689692431</v>
      </c>
      <c r="P154" s="9">
        <v>476689421</v>
      </c>
      <c r="Q154" s="9">
        <v>164891536</v>
      </c>
      <c r="R154" s="9">
        <v>20503547</v>
      </c>
      <c r="S154" s="9">
        <v>164891536</v>
      </c>
      <c r="T154" s="9">
        <v>20503547</v>
      </c>
      <c r="U154" s="15" t="s">
        <v>0</v>
      </c>
      <c r="V154" s="15" t="s">
        <v>0</v>
      </c>
      <c r="W154" s="19" t="s">
        <v>0</v>
      </c>
      <c r="X154" s="19" t="s">
        <v>0</v>
      </c>
      <c r="Y154" s="15" t="s">
        <v>0</v>
      </c>
      <c r="Z154" s="15" t="s">
        <v>0</v>
      </c>
      <c r="AA154" s="15" t="s">
        <v>0</v>
      </c>
      <c r="AB154" s="15" t="s">
        <v>0</v>
      </c>
      <c r="AC154" s="15" t="s">
        <v>0</v>
      </c>
      <c r="AD154" s="15" t="s">
        <v>0</v>
      </c>
      <c r="AE154" s="15">
        <v>1.5299999999999999E-2</v>
      </c>
      <c r="AF154" s="15">
        <v>1.0800000000000001E-2</v>
      </c>
      <c r="AG154" s="15" t="s">
        <v>0</v>
      </c>
      <c r="AH154" s="15" t="s">
        <v>0</v>
      </c>
      <c r="AI154" s="15" t="s">
        <v>0</v>
      </c>
      <c r="AJ154" s="15">
        <v>0.5479294738280952</v>
      </c>
      <c r="AK154" s="15">
        <v>0.1885</v>
      </c>
      <c r="AL154" s="15">
        <v>0.2041</v>
      </c>
      <c r="AM154" s="15">
        <v>0.18279999999999999</v>
      </c>
      <c r="AN154" s="15">
        <v>0.1956</v>
      </c>
    </row>
    <row r="155" spans="1:40" s="3" customFormat="1" ht="17.399999999999999" customHeight="1" x14ac:dyDescent="0.25">
      <c r="A155" s="13">
        <v>153</v>
      </c>
      <c r="B155" s="7" t="s">
        <v>185</v>
      </c>
      <c r="C155" s="9">
        <v>33629365989</v>
      </c>
      <c r="D155" s="9">
        <v>33330557626</v>
      </c>
      <c r="E155" s="9">
        <v>2843498987</v>
      </c>
      <c r="F155" s="9">
        <v>2403990374</v>
      </c>
      <c r="G155" s="19">
        <v>2.79</v>
      </c>
      <c r="H155" s="19">
        <v>2.36</v>
      </c>
      <c r="I155" s="9">
        <v>18732205000</v>
      </c>
      <c r="J155" s="9">
        <v>15814270000</v>
      </c>
      <c r="K155" s="9">
        <v>30106363312</v>
      </c>
      <c r="L155" s="9">
        <v>29572070000</v>
      </c>
      <c r="M155" s="9">
        <v>1335720000</v>
      </c>
      <c r="N155" s="9">
        <v>1321490000</v>
      </c>
      <c r="O155" s="9">
        <v>915430000</v>
      </c>
      <c r="P155" s="9">
        <v>970490000</v>
      </c>
      <c r="Q155" s="9">
        <v>457908658</v>
      </c>
      <c r="R155" s="9">
        <v>486200000</v>
      </c>
      <c r="S155" s="9">
        <v>457908658</v>
      </c>
      <c r="T155" s="9">
        <v>486200000</v>
      </c>
      <c r="U155" s="15">
        <v>0.41520000000000001</v>
      </c>
      <c r="V155" s="15">
        <v>0.39179999999999998</v>
      </c>
      <c r="W155" s="19">
        <v>0.45</v>
      </c>
      <c r="X155" s="19">
        <v>0.52</v>
      </c>
      <c r="Y155" s="15">
        <v>0.17449999999999999</v>
      </c>
      <c r="Z155" s="15">
        <v>0.22309999999999999</v>
      </c>
      <c r="AA155" s="15">
        <v>3.5000000000000003E-2</v>
      </c>
      <c r="AB155" s="15">
        <v>3.8300000000000001E-2</v>
      </c>
      <c r="AC155" s="15">
        <v>3.6600000000000001E-2</v>
      </c>
      <c r="AD155" s="15">
        <v>4.0599999999999997E-2</v>
      </c>
      <c r="AE155" s="15">
        <v>1.7500000000000002E-2</v>
      </c>
      <c r="AF155" s="15">
        <v>6.1000000000000004E-3</v>
      </c>
      <c r="AG155" s="15">
        <v>3.9578000000000002</v>
      </c>
      <c r="AH155" s="15">
        <v>7.1996000000000002</v>
      </c>
      <c r="AI155" s="15">
        <v>0.62219999999999998</v>
      </c>
      <c r="AJ155" s="15">
        <v>0.53480000000000005</v>
      </c>
      <c r="AK155" s="15">
        <v>0.1197</v>
      </c>
      <c r="AL155" s="15">
        <v>0.11260000000000001</v>
      </c>
      <c r="AM155" s="15">
        <v>0.113</v>
      </c>
      <c r="AN155" s="15">
        <v>0.1012</v>
      </c>
    </row>
    <row r="156" spans="1:40" s="3" customFormat="1" ht="17.399999999999999" customHeight="1" x14ac:dyDescent="0.25">
      <c r="A156" s="13">
        <v>154</v>
      </c>
      <c r="B156" s="7" t="s">
        <v>186</v>
      </c>
      <c r="C156" s="9">
        <v>33326336771</v>
      </c>
      <c r="D156" s="9">
        <v>29558945332</v>
      </c>
      <c r="E156" s="9">
        <v>2551958478</v>
      </c>
      <c r="F156" s="9">
        <v>2423822117</v>
      </c>
      <c r="G156" s="19">
        <v>4.2</v>
      </c>
      <c r="H156" s="19">
        <v>3.99</v>
      </c>
      <c r="I156" s="9">
        <v>17886116000</v>
      </c>
      <c r="J156" s="9">
        <v>16828025000</v>
      </c>
      <c r="K156" s="9">
        <v>27814065984</v>
      </c>
      <c r="L156" s="9">
        <v>25395050827</v>
      </c>
      <c r="M156" s="9">
        <v>1116676021</v>
      </c>
      <c r="N156" s="9">
        <v>1053862523</v>
      </c>
      <c r="O156" s="9">
        <v>699278394</v>
      </c>
      <c r="P156" s="9">
        <v>799173552</v>
      </c>
      <c r="Q156" s="9">
        <v>219339901</v>
      </c>
      <c r="R156" s="9">
        <v>215663497</v>
      </c>
      <c r="S156" s="9">
        <v>219339901</v>
      </c>
      <c r="T156" s="9">
        <v>215663497</v>
      </c>
      <c r="U156" s="15">
        <v>0.34989999999999999</v>
      </c>
      <c r="V156" s="15">
        <v>0.3397</v>
      </c>
      <c r="W156" s="19">
        <v>0.36</v>
      </c>
      <c r="X156" s="19">
        <v>0.35</v>
      </c>
      <c r="Y156" s="15" t="s">
        <v>0</v>
      </c>
      <c r="Z156" s="15" t="s">
        <v>0</v>
      </c>
      <c r="AA156" s="15" t="s">
        <v>0</v>
      </c>
      <c r="AB156" s="15" t="s">
        <v>0</v>
      </c>
      <c r="AC156" s="15" t="s">
        <v>0</v>
      </c>
      <c r="AD156" s="15" t="s">
        <v>0</v>
      </c>
      <c r="AE156" s="15">
        <v>1.26E-2</v>
      </c>
      <c r="AF156" s="15">
        <v>1.1900000000000001E-2</v>
      </c>
      <c r="AG156" s="15">
        <v>3.39E-2</v>
      </c>
      <c r="AH156" s="15">
        <v>2.9899999999999999E-2</v>
      </c>
      <c r="AI156" s="15">
        <v>0.6431</v>
      </c>
      <c r="AJ156" s="15">
        <v>0.67079999999999995</v>
      </c>
      <c r="AK156" s="15">
        <v>0.12230000000000001</v>
      </c>
      <c r="AL156" s="15">
        <v>0.13300000000000001</v>
      </c>
      <c r="AM156" s="15">
        <v>0.1114</v>
      </c>
      <c r="AN156" s="15">
        <v>0.12239999999999999</v>
      </c>
    </row>
    <row r="157" spans="1:40" s="3" customFormat="1" ht="17.399999999999999" customHeight="1" x14ac:dyDescent="0.25">
      <c r="A157" s="13">
        <v>155</v>
      </c>
      <c r="B157" s="7" t="s">
        <v>187</v>
      </c>
      <c r="C157" s="27">
        <v>32876710000</v>
      </c>
      <c r="D157" s="27">
        <v>29486030000</v>
      </c>
      <c r="E157" s="27">
        <v>3296050000</v>
      </c>
      <c r="F157" s="27">
        <v>3034320000</v>
      </c>
      <c r="G157" s="28">
        <v>4.5999999999999996</v>
      </c>
      <c r="H157" s="28">
        <v>4.24</v>
      </c>
      <c r="I157" s="27">
        <v>19717520000</v>
      </c>
      <c r="J157" s="34">
        <v>18656550000</v>
      </c>
      <c r="K157" s="27">
        <v>27913190000</v>
      </c>
      <c r="L157" s="27">
        <v>25738710000</v>
      </c>
      <c r="M157" s="27">
        <v>1762110000</v>
      </c>
      <c r="N157" s="27">
        <f>M157+56780000</f>
        <v>1818890000</v>
      </c>
      <c r="O157" s="27" t="s">
        <v>0</v>
      </c>
      <c r="P157" s="27" t="s">
        <v>0</v>
      </c>
      <c r="Q157" s="27">
        <v>347770000</v>
      </c>
      <c r="R157" s="27">
        <f>Q157+145220000</f>
        <v>492990000</v>
      </c>
      <c r="S157" s="27">
        <f>Q157</f>
        <v>347770000</v>
      </c>
      <c r="T157" s="27">
        <f>R157</f>
        <v>492990000</v>
      </c>
      <c r="U157" s="23">
        <v>0.25459999999999999</v>
      </c>
      <c r="V157" s="23">
        <f>U157+0.95%</f>
        <v>0.2641</v>
      </c>
      <c r="W157" s="28">
        <v>0.49</v>
      </c>
      <c r="X157" s="28">
        <v>0.69</v>
      </c>
      <c r="Y157" s="23" t="s">
        <v>0</v>
      </c>
      <c r="Z157" s="23" t="s">
        <v>0</v>
      </c>
      <c r="AA157" s="23" t="s">
        <v>0</v>
      </c>
      <c r="AB157" s="23" t="s">
        <v>0</v>
      </c>
      <c r="AC157" s="23" t="s">
        <v>0</v>
      </c>
      <c r="AD157" s="23" t="s">
        <v>0</v>
      </c>
      <c r="AE157" s="23">
        <v>1.9300000000000001E-2</v>
      </c>
      <c r="AF157" s="23">
        <v>1.7000000000000001E-2</v>
      </c>
      <c r="AG157" s="23" t="s">
        <v>0</v>
      </c>
      <c r="AH157" s="23" t="s">
        <v>0</v>
      </c>
      <c r="AI157" s="23">
        <v>0.70640000000000003</v>
      </c>
      <c r="AJ157" s="23">
        <v>0.7248</v>
      </c>
      <c r="AK157" s="23">
        <v>0.156</v>
      </c>
      <c r="AL157" s="23">
        <v>0.16999999999999998</v>
      </c>
      <c r="AM157" s="15" t="s">
        <v>0</v>
      </c>
      <c r="AN157" s="15" t="s">
        <v>0</v>
      </c>
    </row>
    <row r="158" spans="1:40" s="3" customFormat="1" ht="17.399999999999999" customHeight="1" x14ac:dyDescent="0.25">
      <c r="A158" s="13">
        <v>156</v>
      </c>
      <c r="B158" s="7" t="s">
        <v>188</v>
      </c>
      <c r="C158" s="9">
        <v>31473350000</v>
      </c>
      <c r="D158" s="9">
        <v>22828240000</v>
      </c>
      <c r="E158" s="9">
        <v>3121810000</v>
      </c>
      <c r="F158" s="9">
        <v>1280580000</v>
      </c>
      <c r="G158" s="19">
        <v>2.41</v>
      </c>
      <c r="H158" s="19">
        <v>1.77</v>
      </c>
      <c r="I158" s="9">
        <v>9887130000</v>
      </c>
      <c r="J158" s="9">
        <v>7634990000</v>
      </c>
      <c r="K158" s="9">
        <v>20383360000</v>
      </c>
      <c r="L158" s="9">
        <v>14448350000</v>
      </c>
      <c r="M158" s="9" t="s">
        <v>0</v>
      </c>
      <c r="N158" s="9">
        <v>689955047.94000006</v>
      </c>
      <c r="O158" s="9" t="s">
        <v>0</v>
      </c>
      <c r="P158" s="9">
        <v>527997343.75</v>
      </c>
      <c r="Q158" s="9">
        <v>442080000</v>
      </c>
      <c r="R158" s="9">
        <v>341440000</v>
      </c>
      <c r="S158" s="9" t="s">
        <v>0</v>
      </c>
      <c r="T158" s="9" t="s">
        <v>0</v>
      </c>
      <c r="U158" s="15">
        <v>0.24410000000000001</v>
      </c>
      <c r="V158" s="15">
        <v>0.21609999999999999</v>
      </c>
      <c r="W158" s="19">
        <v>0.51</v>
      </c>
      <c r="X158" s="19">
        <v>0.5</v>
      </c>
      <c r="Y158" s="15">
        <v>0.2427</v>
      </c>
      <c r="Z158" s="15">
        <v>0.2959</v>
      </c>
      <c r="AA158" s="15" t="s">
        <v>0</v>
      </c>
      <c r="AB158" s="15" t="s">
        <v>0</v>
      </c>
      <c r="AC158" s="15" t="s">
        <v>0</v>
      </c>
      <c r="AD158" s="15" t="s">
        <v>0</v>
      </c>
      <c r="AE158" s="15">
        <v>3.0000000000000001E-3</v>
      </c>
      <c r="AF158" s="15">
        <v>3.2000000000000002E-3</v>
      </c>
      <c r="AG158" s="15" t="s">
        <v>0</v>
      </c>
      <c r="AH158" s="15" t="s">
        <v>0</v>
      </c>
      <c r="AI158" s="15" t="s">
        <v>0</v>
      </c>
      <c r="AJ158" s="15" t="s">
        <v>0</v>
      </c>
      <c r="AK158" s="15">
        <v>0.18959999999999999</v>
      </c>
      <c r="AL158" s="15">
        <v>0.1201</v>
      </c>
      <c r="AM158" s="15">
        <v>0.178257</v>
      </c>
      <c r="AN158" s="15">
        <v>0.1091</v>
      </c>
    </row>
    <row r="159" spans="1:40" s="3" customFormat="1" ht="17.399999999999999" customHeight="1" x14ac:dyDescent="0.25">
      <c r="A159" s="13">
        <v>157</v>
      </c>
      <c r="B159" s="7" t="s">
        <v>189</v>
      </c>
      <c r="C159" s="9">
        <v>31196777900</v>
      </c>
      <c r="D159" s="9">
        <v>24451469800</v>
      </c>
      <c r="E159" s="9">
        <v>2808018534.0700002</v>
      </c>
      <c r="F159" s="9">
        <v>1774751367.28</v>
      </c>
      <c r="G159" s="19" t="s">
        <v>0</v>
      </c>
      <c r="H159" s="19" t="s">
        <v>0</v>
      </c>
      <c r="I159" s="9">
        <v>11186174100</v>
      </c>
      <c r="J159" s="9">
        <v>9296042100</v>
      </c>
      <c r="K159" s="9">
        <v>20391750200</v>
      </c>
      <c r="L159" s="9">
        <v>19708796900</v>
      </c>
      <c r="M159" s="9">
        <v>1142352142.3599999</v>
      </c>
      <c r="N159" s="9">
        <v>1018522843.29</v>
      </c>
      <c r="O159" s="9">
        <v>556660504.20000005</v>
      </c>
      <c r="P159" s="9">
        <v>497478928.74000001</v>
      </c>
      <c r="Q159" s="9">
        <v>500731025.92000002</v>
      </c>
      <c r="R159" s="9">
        <v>457213835.97000003</v>
      </c>
      <c r="S159" s="9" t="s">
        <v>0</v>
      </c>
      <c r="T159" s="9" t="s">
        <v>0</v>
      </c>
      <c r="U159" s="15" t="s">
        <v>0</v>
      </c>
      <c r="V159" s="15" t="s">
        <v>0</v>
      </c>
      <c r="W159" s="19" t="s">
        <v>0</v>
      </c>
      <c r="X159" s="19" t="s">
        <v>0</v>
      </c>
      <c r="Y159" s="15" t="s">
        <v>0</v>
      </c>
      <c r="Z159" s="15" t="s">
        <v>0</v>
      </c>
      <c r="AA159" s="15" t="s">
        <v>0</v>
      </c>
      <c r="AB159" s="15" t="s">
        <v>0</v>
      </c>
      <c r="AC159" s="15" t="s">
        <v>0</v>
      </c>
      <c r="AD159" s="15" t="s">
        <v>0</v>
      </c>
      <c r="AE159" s="15">
        <v>1.4E-2</v>
      </c>
      <c r="AF159" s="15">
        <v>8.8000000000000005E-3</v>
      </c>
      <c r="AG159" s="15" t="s">
        <v>0</v>
      </c>
      <c r="AH159" s="15" t="s">
        <v>0</v>
      </c>
      <c r="AI159" s="15">
        <v>0.53039999999999998</v>
      </c>
      <c r="AJ159" s="15">
        <v>0.47170000000000001</v>
      </c>
      <c r="AK159" s="15">
        <v>0.16420000000000001</v>
      </c>
      <c r="AL159" s="15">
        <v>0.12820000000000001</v>
      </c>
      <c r="AM159" s="15" t="s">
        <v>0</v>
      </c>
      <c r="AN159" s="15" t="s">
        <v>0</v>
      </c>
    </row>
    <row r="160" spans="1:40" s="3" customFormat="1" ht="17.399999999999999" customHeight="1" x14ac:dyDescent="0.25">
      <c r="A160" s="13">
        <v>158</v>
      </c>
      <c r="B160" s="7" t="s">
        <v>190</v>
      </c>
      <c r="C160" s="30">
        <v>31128201015</v>
      </c>
      <c r="D160" s="30">
        <v>24990895497</v>
      </c>
      <c r="E160" s="30">
        <v>2786107302</v>
      </c>
      <c r="F160" s="30">
        <v>2796083909</v>
      </c>
      <c r="G160" s="31" t="s">
        <v>0</v>
      </c>
      <c r="H160" s="31" t="s">
        <v>0</v>
      </c>
      <c r="I160" s="30">
        <v>13931687000</v>
      </c>
      <c r="J160" s="30">
        <v>12645933500</v>
      </c>
      <c r="K160" s="30">
        <v>22484290267</v>
      </c>
      <c r="L160" s="30">
        <v>20335129536</v>
      </c>
      <c r="M160" s="30">
        <v>1300697324</v>
      </c>
      <c r="N160" s="30">
        <v>1174872417</v>
      </c>
      <c r="O160" s="30">
        <v>767028557.76999998</v>
      </c>
      <c r="P160" s="30">
        <v>923728758.37</v>
      </c>
      <c r="Q160" s="30">
        <v>337955844</v>
      </c>
      <c r="R160" s="30">
        <v>421579293</v>
      </c>
      <c r="S160" s="30">
        <v>337955844</v>
      </c>
      <c r="T160" s="30">
        <v>421579293</v>
      </c>
      <c r="U160" s="32">
        <v>0.26889999999999997</v>
      </c>
      <c r="V160" s="32">
        <v>0.33700000000000002</v>
      </c>
      <c r="W160" s="31">
        <v>0.24</v>
      </c>
      <c r="X160" s="31">
        <v>0.34</v>
      </c>
      <c r="Y160" s="32" t="s">
        <v>0</v>
      </c>
      <c r="Z160" s="32" t="s">
        <v>0</v>
      </c>
      <c r="AA160" s="32">
        <v>4.65E-2</v>
      </c>
      <c r="AB160" s="32">
        <v>5.0099999999999999E-2</v>
      </c>
      <c r="AC160" s="32">
        <v>4.6699999999999998E-2</v>
      </c>
      <c r="AD160" s="32">
        <v>5.2499999999999998E-2</v>
      </c>
      <c r="AE160" s="32">
        <v>2.29E-2</v>
      </c>
      <c r="AF160" s="32">
        <v>1.49E-2</v>
      </c>
      <c r="AG160" s="32">
        <v>5.6099999999999997E-2</v>
      </c>
      <c r="AH160" s="32">
        <v>5.3900000000000003E-2</v>
      </c>
      <c r="AI160" s="32">
        <v>0.61970000000000003</v>
      </c>
      <c r="AJ160" s="32">
        <v>0.62190000000000001</v>
      </c>
      <c r="AK160" s="32">
        <v>0.13370000000000001</v>
      </c>
      <c r="AL160" s="32">
        <v>0.15570000000000001</v>
      </c>
      <c r="AM160" s="15">
        <v>0.12280000000000001</v>
      </c>
      <c r="AN160" s="15">
        <v>0.1447</v>
      </c>
    </row>
    <row r="161" spans="1:40" s="3" customFormat="1" ht="17.399999999999999" customHeight="1" x14ac:dyDescent="0.25">
      <c r="A161" s="13">
        <v>159</v>
      </c>
      <c r="B161" s="8" t="s">
        <v>191</v>
      </c>
      <c r="C161" s="9">
        <v>31015280000</v>
      </c>
      <c r="D161" s="9">
        <v>28667860000</v>
      </c>
      <c r="E161" s="9">
        <v>3111300000</v>
      </c>
      <c r="F161" s="9">
        <v>2774090000</v>
      </c>
      <c r="G161" s="19">
        <v>4.07</v>
      </c>
      <c r="H161" s="19">
        <v>3.74</v>
      </c>
      <c r="I161" s="9">
        <v>19296179000</v>
      </c>
      <c r="J161" s="9">
        <v>17924463600</v>
      </c>
      <c r="K161" s="35">
        <v>26297529400</v>
      </c>
      <c r="L161" s="35">
        <v>24067838200</v>
      </c>
      <c r="M161" s="9" t="s">
        <v>0</v>
      </c>
      <c r="N161" s="9" t="s">
        <v>0</v>
      </c>
      <c r="O161" s="9" t="s">
        <v>0</v>
      </c>
      <c r="P161" s="9" t="s">
        <v>0</v>
      </c>
      <c r="Q161" s="9">
        <v>406670000</v>
      </c>
      <c r="R161" s="9">
        <v>469110000</v>
      </c>
      <c r="S161" s="9">
        <v>406670000</v>
      </c>
      <c r="T161" s="9">
        <v>469110000</v>
      </c>
      <c r="U161" s="15" t="s">
        <v>0</v>
      </c>
      <c r="V161" s="15" t="s">
        <v>0</v>
      </c>
      <c r="W161" s="19" t="s">
        <v>0</v>
      </c>
      <c r="X161" s="19" t="s">
        <v>0</v>
      </c>
      <c r="Y161" s="15">
        <v>0.13819999999999999</v>
      </c>
      <c r="Z161" s="15">
        <v>0.18290000000000001</v>
      </c>
      <c r="AA161" s="15" t="s">
        <v>0</v>
      </c>
      <c r="AB161" s="15" t="s">
        <v>0</v>
      </c>
      <c r="AC161" s="15" t="s">
        <v>0</v>
      </c>
      <c r="AD161" s="15" t="s">
        <v>0</v>
      </c>
      <c r="AE161" s="15">
        <v>2.3599999999999999E-2</v>
      </c>
      <c r="AF161" s="15">
        <v>1.2800000000000001E-2</v>
      </c>
      <c r="AG161" s="15" t="s">
        <v>0</v>
      </c>
      <c r="AH161" s="15" t="s">
        <v>0</v>
      </c>
      <c r="AI161" s="15">
        <v>0.73280000000000001</v>
      </c>
      <c r="AJ161" s="15">
        <v>0.74260000000000004</v>
      </c>
      <c r="AK161" s="15">
        <v>0.14680000000000001</v>
      </c>
      <c r="AL161" s="15">
        <v>0.14430000000000001</v>
      </c>
      <c r="AM161" s="15" t="s">
        <v>0</v>
      </c>
      <c r="AN161" s="15" t="s">
        <v>0</v>
      </c>
    </row>
    <row r="162" spans="1:40" s="3" customFormat="1" ht="17.399999999999999" customHeight="1" x14ac:dyDescent="0.25">
      <c r="A162" s="13">
        <v>160</v>
      </c>
      <c r="B162" s="7" t="s">
        <v>192</v>
      </c>
      <c r="C162" s="30">
        <v>30891276200</v>
      </c>
      <c r="D162" s="9">
        <v>23663640300</v>
      </c>
      <c r="E162" s="30">
        <v>2071700400</v>
      </c>
      <c r="F162" s="30">
        <v>1745039200</v>
      </c>
      <c r="G162" s="31" t="s">
        <v>0</v>
      </c>
      <c r="H162" s="31" t="s">
        <v>0</v>
      </c>
      <c r="I162" s="9">
        <v>16209846500</v>
      </c>
      <c r="J162" s="9">
        <v>13319093200</v>
      </c>
      <c r="K162" s="30">
        <v>23831670000</v>
      </c>
      <c r="L162" s="9">
        <v>20569922900</v>
      </c>
      <c r="M162" s="30">
        <v>2068141100</v>
      </c>
      <c r="N162" s="30">
        <v>1757009500</v>
      </c>
      <c r="O162" s="30">
        <v>583752800</v>
      </c>
      <c r="P162" s="30">
        <v>536939600</v>
      </c>
      <c r="Q162" s="30">
        <v>395588300</v>
      </c>
      <c r="R162" s="30">
        <v>298220000</v>
      </c>
      <c r="S162" s="30">
        <v>395588300</v>
      </c>
      <c r="T162" s="30">
        <v>298220000</v>
      </c>
      <c r="U162" s="32">
        <v>0.2737</v>
      </c>
      <c r="V162" s="15">
        <v>0.32690000000000002</v>
      </c>
      <c r="W162" s="31">
        <v>0.33</v>
      </c>
      <c r="X162" s="31">
        <v>0.34</v>
      </c>
      <c r="Y162" s="32" t="s">
        <v>0</v>
      </c>
      <c r="Z162" s="32" t="s">
        <v>0</v>
      </c>
      <c r="AA162" s="32">
        <v>2.3599999999999999E-2</v>
      </c>
      <c r="AB162" s="32">
        <v>2.6200000000000001E-2</v>
      </c>
      <c r="AC162" s="32">
        <v>2.4400000000000002E-2</v>
      </c>
      <c r="AD162" s="32">
        <v>2.9499999999999998E-2</v>
      </c>
      <c r="AE162" s="32">
        <v>2.5899999999999999E-2</v>
      </c>
      <c r="AF162" s="32">
        <v>1.12E-2</v>
      </c>
      <c r="AG162" s="32">
        <v>4.1300000000000003E-2</v>
      </c>
      <c r="AH162" s="32">
        <v>2.9100000000000001E-2</v>
      </c>
      <c r="AI162" s="32">
        <v>0.68020000000000003</v>
      </c>
      <c r="AJ162" s="32">
        <v>0.64749999999999996</v>
      </c>
      <c r="AK162" s="32">
        <v>0.12139999999999999</v>
      </c>
      <c r="AL162" s="32">
        <v>0.12529999999999999</v>
      </c>
      <c r="AM162" s="15">
        <v>9.0899999999999995E-2</v>
      </c>
      <c r="AN162" s="15">
        <v>0.11409999999999999</v>
      </c>
    </row>
    <row r="163" spans="1:40" s="4" customFormat="1" ht="17.399999999999999" customHeight="1" x14ac:dyDescent="0.3">
      <c r="A163" s="13">
        <v>161</v>
      </c>
      <c r="B163" s="8" t="s">
        <v>193</v>
      </c>
      <c r="C163" s="9">
        <v>29224552658</v>
      </c>
      <c r="D163" s="9">
        <v>21154692752</v>
      </c>
      <c r="E163" s="9">
        <v>3194463669</v>
      </c>
      <c r="F163" s="9">
        <v>1458823140</v>
      </c>
      <c r="G163" s="19">
        <v>2.6</v>
      </c>
      <c r="H163" s="19">
        <v>2.3199999999999998</v>
      </c>
      <c r="I163" s="27">
        <v>9887250000</v>
      </c>
      <c r="J163" s="9">
        <v>8438910000</v>
      </c>
      <c r="K163" s="9">
        <v>19490120882</v>
      </c>
      <c r="L163" s="9">
        <v>17717774685</v>
      </c>
      <c r="M163" s="9">
        <v>974296958</v>
      </c>
      <c r="N163" s="9">
        <v>972498926</v>
      </c>
      <c r="O163" s="9">
        <v>718884567</v>
      </c>
      <c r="P163" s="9">
        <v>859971611</v>
      </c>
      <c r="Q163" s="9">
        <v>346883293</v>
      </c>
      <c r="R163" s="9">
        <v>324563969</v>
      </c>
      <c r="S163" s="9">
        <v>316046366</v>
      </c>
      <c r="T163" s="9">
        <v>295729392</v>
      </c>
      <c r="U163" s="15" t="s">
        <v>0</v>
      </c>
      <c r="V163" s="15" t="s">
        <v>0</v>
      </c>
      <c r="W163" s="28">
        <v>0.39</v>
      </c>
      <c r="X163" s="28">
        <v>0.47</v>
      </c>
      <c r="Y163" s="15" t="s">
        <v>0</v>
      </c>
      <c r="Z163" s="15" t="s">
        <v>0</v>
      </c>
      <c r="AA163" s="15" t="s">
        <v>0</v>
      </c>
      <c r="AB163" s="15" t="s">
        <v>0</v>
      </c>
      <c r="AC163" s="15" t="s">
        <v>0</v>
      </c>
      <c r="AD163" s="15" t="s">
        <v>0</v>
      </c>
      <c r="AE163" s="15" t="s">
        <v>0</v>
      </c>
      <c r="AF163" s="15" t="s">
        <v>0</v>
      </c>
      <c r="AG163" s="15" t="s">
        <v>0</v>
      </c>
      <c r="AH163" s="15" t="s">
        <v>0</v>
      </c>
      <c r="AI163" s="15" t="s">
        <v>0</v>
      </c>
      <c r="AJ163" s="15" t="s">
        <v>0</v>
      </c>
      <c r="AK163" s="15">
        <v>0.17369999999999999</v>
      </c>
      <c r="AL163" s="15">
        <v>0.13800000000000001</v>
      </c>
      <c r="AM163" s="15">
        <v>0.16270000000000001</v>
      </c>
      <c r="AN163" s="15">
        <v>0.1258</v>
      </c>
    </row>
    <row r="164" spans="1:40" s="4" customFormat="1" ht="17.399999999999999" customHeight="1" x14ac:dyDescent="0.3">
      <c r="A164" s="13">
        <v>162</v>
      </c>
      <c r="B164" s="7" t="s">
        <v>194</v>
      </c>
      <c r="C164" s="27">
        <v>28952990000</v>
      </c>
      <c r="D164" s="27">
        <v>27153210000</v>
      </c>
      <c r="E164" s="21" t="s">
        <v>0</v>
      </c>
      <c r="F164" s="21" t="s">
        <v>0</v>
      </c>
      <c r="G164" s="28" t="s">
        <v>0</v>
      </c>
      <c r="H164" s="28" t="s">
        <v>0</v>
      </c>
      <c r="I164" s="27">
        <v>16427710000</v>
      </c>
      <c r="J164" s="27">
        <v>14488980000</v>
      </c>
      <c r="K164" s="27">
        <v>20692780000</v>
      </c>
      <c r="L164" s="27">
        <v>17998560000</v>
      </c>
      <c r="M164" s="27">
        <v>763690000</v>
      </c>
      <c r="N164" s="27">
        <v>739090000</v>
      </c>
      <c r="O164" s="27">
        <v>424020000</v>
      </c>
      <c r="P164" s="27">
        <v>368450000</v>
      </c>
      <c r="Q164" s="27">
        <v>284590000</v>
      </c>
      <c r="R164" s="27">
        <v>292900000</v>
      </c>
      <c r="S164" s="27" t="s">
        <v>0</v>
      </c>
      <c r="T164" s="27" t="s">
        <v>0</v>
      </c>
      <c r="U164" s="20" t="s">
        <v>0</v>
      </c>
      <c r="V164" s="20" t="s">
        <v>0</v>
      </c>
      <c r="W164" s="28">
        <v>0.28460000000000002</v>
      </c>
      <c r="X164" s="28">
        <v>0.29289999999999999</v>
      </c>
      <c r="Y164" s="20">
        <v>0.1178</v>
      </c>
      <c r="Z164" s="20">
        <v>0.1293</v>
      </c>
      <c r="AA164" s="20" t="s">
        <v>0</v>
      </c>
      <c r="AB164" s="20" t="s">
        <v>0</v>
      </c>
      <c r="AC164" s="20" t="s">
        <v>0</v>
      </c>
      <c r="AD164" s="20" t="s">
        <v>0</v>
      </c>
      <c r="AE164" s="20">
        <v>1.5699999999999999E-2</v>
      </c>
      <c r="AF164" s="20">
        <v>1.14E-2</v>
      </c>
      <c r="AG164" s="20" t="s">
        <v>0</v>
      </c>
      <c r="AH164" s="20" t="s">
        <v>0</v>
      </c>
      <c r="AI164" s="20">
        <v>0.74580000000000002</v>
      </c>
      <c r="AJ164" s="20">
        <v>0.74490000000000001</v>
      </c>
      <c r="AK164" s="20">
        <v>0.12180000000000001</v>
      </c>
      <c r="AL164" s="20">
        <v>0.1222</v>
      </c>
      <c r="AM164" s="20">
        <v>0.1106</v>
      </c>
      <c r="AN164" s="20" t="s">
        <v>0</v>
      </c>
    </row>
    <row r="165" spans="1:40" s="4" customFormat="1" ht="17.399999999999999" customHeight="1" x14ac:dyDescent="0.3">
      <c r="A165" s="13">
        <v>163</v>
      </c>
      <c r="B165" s="7" t="s">
        <v>195</v>
      </c>
      <c r="C165" s="21">
        <v>27819442000</v>
      </c>
      <c r="D165" s="21">
        <v>25104920700</v>
      </c>
      <c r="E165" s="21">
        <v>1903820200</v>
      </c>
      <c r="F165" s="21">
        <v>1563422200</v>
      </c>
      <c r="G165" s="24">
        <v>4.58</v>
      </c>
      <c r="H165" s="24">
        <v>4.53</v>
      </c>
      <c r="I165" s="21">
        <v>16025421299.999998</v>
      </c>
      <c r="J165" s="21">
        <v>14607486200.000002</v>
      </c>
      <c r="K165" s="21">
        <v>23809726900</v>
      </c>
      <c r="L165" s="21">
        <v>20694395000</v>
      </c>
      <c r="M165" s="21">
        <v>1679960000</v>
      </c>
      <c r="N165" s="21">
        <v>1530830000</v>
      </c>
      <c r="O165" s="21">
        <v>668456200</v>
      </c>
      <c r="P165" s="21">
        <v>690991700</v>
      </c>
      <c r="Q165" s="21">
        <v>350121000</v>
      </c>
      <c r="R165" s="21">
        <v>368350000</v>
      </c>
      <c r="S165" s="21">
        <v>350121000</v>
      </c>
      <c r="T165" s="21">
        <f>36835*10000</f>
        <v>368350000</v>
      </c>
      <c r="U165" s="23">
        <v>0.29880000000000001</v>
      </c>
      <c r="V165" s="23">
        <v>0.29909999999999998</v>
      </c>
      <c r="W165" s="24" t="s">
        <v>0</v>
      </c>
      <c r="X165" s="24" t="s">
        <v>0</v>
      </c>
      <c r="Y165" s="23" t="s">
        <v>0</v>
      </c>
      <c r="Z165" s="23" t="s">
        <v>0</v>
      </c>
      <c r="AA165" s="23" t="s">
        <v>0</v>
      </c>
      <c r="AB165" s="23" t="s">
        <v>0</v>
      </c>
      <c r="AC165" s="23" t="s">
        <v>0</v>
      </c>
      <c r="AD165" s="23" t="s">
        <v>0</v>
      </c>
      <c r="AE165" s="23">
        <v>2.87E-2</v>
      </c>
      <c r="AF165" s="23">
        <v>2.3E-2</v>
      </c>
      <c r="AG165" s="23">
        <v>5.3699999999999998E-2</v>
      </c>
      <c r="AH165" s="23">
        <v>5.8900000000000001E-2</v>
      </c>
      <c r="AI165" s="23">
        <v>0.67310000000000003</v>
      </c>
      <c r="AJ165" s="23">
        <v>0.70589999999999997</v>
      </c>
      <c r="AK165" s="23">
        <v>0.13220000000000001</v>
      </c>
      <c r="AL165" s="23">
        <v>0.1232</v>
      </c>
      <c r="AM165" s="23">
        <v>0.1211</v>
      </c>
      <c r="AN165" s="23">
        <v>0.11219999999999999</v>
      </c>
    </row>
    <row r="166" spans="1:40" s="4" customFormat="1" ht="17.399999999999999" customHeight="1" x14ac:dyDescent="0.3">
      <c r="A166" s="13">
        <v>164</v>
      </c>
      <c r="B166" s="8" t="s">
        <v>196</v>
      </c>
      <c r="C166" s="9">
        <v>27680097100</v>
      </c>
      <c r="D166" s="9">
        <v>19646066700</v>
      </c>
      <c r="E166" s="9" t="s">
        <v>0</v>
      </c>
      <c r="F166" s="9" t="s">
        <v>0</v>
      </c>
      <c r="G166" s="19">
        <v>3.74</v>
      </c>
      <c r="H166" s="19">
        <v>3.54</v>
      </c>
      <c r="I166" s="9">
        <v>11790362844.610001</v>
      </c>
      <c r="J166" s="9">
        <v>9909003000</v>
      </c>
      <c r="K166" s="9">
        <v>24190983000</v>
      </c>
      <c r="L166" s="9">
        <v>17398974700</v>
      </c>
      <c r="M166" s="9">
        <v>909448210.00999999</v>
      </c>
      <c r="N166" s="9">
        <v>1043312091.2</v>
      </c>
      <c r="O166" s="9">
        <v>683286071.96000004</v>
      </c>
      <c r="P166" s="9">
        <v>871569179.78999996</v>
      </c>
      <c r="Q166" s="9">
        <v>237385300</v>
      </c>
      <c r="R166" s="9">
        <v>363917100</v>
      </c>
      <c r="S166" s="9">
        <v>237385309.75</v>
      </c>
      <c r="T166" s="9">
        <v>363917115.74000001</v>
      </c>
      <c r="U166" s="15" t="s">
        <v>0</v>
      </c>
      <c r="V166" s="15" t="s">
        <v>0</v>
      </c>
      <c r="W166" s="19">
        <v>0.622</v>
      </c>
      <c r="X166" s="19">
        <v>0.96899999999999997</v>
      </c>
      <c r="Y166" s="15">
        <v>0.1721</v>
      </c>
      <c r="Z166" s="15">
        <v>0.31659999999999999</v>
      </c>
      <c r="AA166" s="15" t="s">
        <v>0</v>
      </c>
      <c r="AB166" s="15" t="s">
        <v>0</v>
      </c>
      <c r="AC166" s="15" t="s">
        <v>0</v>
      </c>
      <c r="AD166" s="15" t="s">
        <v>0</v>
      </c>
      <c r="AE166" s="15">
        <v>2.1700000000000001E-2</v>
      </c>
      <c r="AF166" s="15">
        <v>8.3999999999999995E-3</v>
      </c>
      <c r="AG166" s="15">
        <v>4.2000000000000003E-2</v>
      </c>
      <c r="AH166" s="15" t="s">
        <v>0</v>
      </c>
      <c r="AI166" s="15">
        <v>0.4894</v>
      </c>
      <c r="AJ166" s="15">
        <v>0.56950000000000001</v>
      </c>
      <c r="AK166" s="15">
        <v>0.13689999999999999</v>
      </c>
      <c r="AL166" s="15">
        <v>0.14530000000000001</v>
      </c>
      <c r="AM166" s="15">
        <v>0.1201</v>
      </c>
      <c r="AN166" s="15">
        <v>0.1258</v>
      </c>
    </row>
    <row r="167" spans="1:40" s="4" customFormat="1" ht="17.399999999999999" customHeight="1" x14ac:dyDescent="0.3">
      <c r="A167" s="13">
        <v>165</v>
      </c>
      <c r="B167" s="8" t="s">
        <v>197</v>
      </c>
      <c r="C167" s="9">
        <v>26821610282.900002</v>
      </c>
      <c r="D167" s="9">
        <v>22525178974.16</v>
      </c>
      <c r="E167" s="9">
        <v>2321204600.2800002</v>
      </c>
      <c r="F167" s="9">
        <v>2278014708.3200002</v>
      </c>
      <c r="G167" s="19" t="s">
        <v>0</v>
      </c>
      <c r="H167" s="19" t="s">
        <v>0</v>
      </c>
      <c r="I167" s="9">
        <v>11014744924.08</v>
      </c>
      <c r="J167" s="9">
        <v>10780450477.440001</v>
      </c>
      <c r="K167" s="9">
        <v>19817071314.07</v>
      </c>
      <c r="L167" s="9">
        <v>17768845698.040001</v>
      </c>
      <c r="M167" s="9">
        <v>431073953.58999997</v>
      </c>
      <c r="N167" s="9">
        <v>456321590.10000002</v>
      </c>
      <c r="O167" s="9">
        <v>338627949.13999999</v>
      </c>
      <c r="P167" s="9">
        <v>383809207.10000002</v>
      </c>
      <c r="Q167" s="9">
        <v>42948583.560000002</v>
      </c>
      <c r="R167" s="9">
        <v>90964404.640000001</v>
      </c>
      <c r="S167" s="9">
        <v>42948583.560000002</v>
      </c>
      <c r="T167" s="9">
        <v>90964404.640000001</v>
      </c>
      <c r="U167" s="15" t="s">
        <v>0</v>
      </c>
      <c r="V167" s="15">
        <v>0.55320000000000003</v>
      </c>
      <c r="W167" s="19" t="s">
        <v>0</v>
      </c>
      <c r="X167" s="19" t="s">
        <v>0</v>
      </c>
      <c r="Y167" s="15" t="s">
        <v>0</v>
      </c>
      <c r="Z167" s="15" t="s">
        <v>0</v>
      </c>
      <c r="AA167" s="15" t="s">
        <v>0</v>
      </c>
      <c r="AB167" s="15" t="s">
        <v>0</v>
      </c>
      <c r="AC167" s="15" t="s">
        <v>0</v>
      </c>
      <c r="AD167" s="15" t="s">
        <v>0</v>
      </c>
      <c r="AE167" s="15" t="s">
        <v>0</v>
      </c>
      <c r="AF167" s="15">
        <v>1.15E-2</v>
      </c>
      <c r="AG167" s="15" t="s">
        <v>0</v>
      </c>
      <c r="AH167" s="15" t="s">
        <v>0</v>
      </c>
      <c r="AI167" s="15" t="s">
        <v>0</v>
      </c>
      <c r="AJ167" s="15">
        <v>0.56330000000000002</v>
      </c>
      <c r="AK167" s="15">
        <v>0.22919999999999999</v>
      </c>
      <c r="AL167" s="15">
        <v>0.25269999999999998</v>
      </c>
      <c r="AM167" s="15">
        <v>0.21970000000000001</v>
      </c>
      <c r="AN167" s="15">
        <v>0.24299999999999999</v>
      </c>
    </row>
    <row r="168" spans="1:40" s="4" customFormat="1" ht="17.399999999999999" customHeight="1" x14ac:dyDescent="0.3">
      <c r="A168" s="13">
        <v>166</v>
      </c>
      <c r="B168" s="8" t="s">
        <v>198</v>
      </c>
      <c r="C168" s="9">
        <v>26167159952.220001</v>
      </c>
      <c r="D168" s="9">
        <v>23518385893.18</v>
      </c>
      <c r="E168" s="9">
        <v>2109246838.51</v>
      </c>
      <c r="F168" s="9">
        <v>1863663005.8299999</v>
      </c>
      <c r="G168" s="19" t="s">
        <v>0</v>
      </c>
      <c r="H168" s="19">
        <v>3.72</v>
      </c>
      <c r="I168" s="9">
        <v>15492883200</v>
      </c>
      <c r="J168" s="9">
        <v>13845497400</v>
      </c>
      <c r="K168" s="9">
        <v>21105485542.110001</v>
      </c>
      <c r="L168" s="9">
        <v>18599899798.09</v>
      </c>
      <c r="M168" s="9">
        <v>800464013.13999999</v>
      </c>
      <c r="N168" s="9">
        <v>874662261.15999997</v>
      </c>
      <c r="O168" s="9">
        <v>679747193.98000002</v>
      </c>
      <c r="P168" s="9">
        <v>760993778.13999999</v>
      </c>
      <c r="Q168" s="9">
        <v>258725766.97999999</v>
      </c>
      <c r="R168" s="9">
        <v>282857244.81999999</v>
      </c>
      <c r="S168" s="9">
        <v>255928273.46000001</v>
      </c>
      <c r="T168" s="9">
        <v>281562596.35000002</v>
      </c>
      <c r="U168" s="15" t="s">
        <v>0</v>
      </c>
      <c r="V168" s="15">
        <v>0.3125</v>
      </c>
      <c r="W168" s="19" t="s">
        <v>0</v>
      </c>
      <c r="X168" s="19">
        <v>0.56000000000000005</v>
      </c>
      <c r="Y168" s="15" t="s">
        <v>0</v>
      </c>
      <c r="Z168" s="15">
        <v>0.1595</v>
      </c>
      <c r="AA168" s="15" t="s">
        <v>0</v>
      </c>
      <c r="AB168" s="15" t="s">
        <v>0</v>
      </c>
      <c r="AC168" s="15" t="s">
        <v>0</v>
      </c>
      <c r="AD168" s="15">
        <v>3.9100000000000003E-2</v>
      </c>
      <c r="AE168" s="15" t="s">
        <v>0</v>
      </c>
      <c r="AF168" s="15">
        <v>1.8499999999999999E-2</v>
      </c>
      <c r="AG168" s="15" t="s">
        <v>0</v>
      </c>
      <c r="AH168" s="15">
        <v>6.9199999999999998E-2</v>
      </c>
      <c r="AI168" s="15" t="s">
        <v>0</v>
      </c>
      <c r="AJ168" s="15">
        <v>0.73899999999999999</v>
      </c>
      <c r="AK168" s="15" t="s">
        <v>0</v>
      </c>
      <c r="AL168" s="15">
        <v>0.13500000000000001</v>
      </c>
      <c r="AM168" s="15" t="s">
        <v>0</v>
      </c>
      <c r="AN168" s="15">
        <v>0.124</v>
      </c>
    </row>
    <row r="169" spans="1:40" s="4" customFormat="1" ht="17.399999999999999" customHeight="1" x14ac:dyDescent="0.3">
      <c r="A169" s="13">
        <v>167</v>
      </c>
      <c r="B169" s="7" t="s">
        <v>199</v>
      </c>
      <c r="C169" s="9">
        <v>26136490000</v>
      </c>
      <c r="D169" s="9">
        <v>20962680000</v>
      </c>
      <c r="E169" s="9">
        <v>2621170000</v>
      </c>
      <c r="F169" s="9">
        <v>2368380000</v>
      </c>
      <c r="G169" s="19">
        <v>3.4</v>
      </c>
      <c r="H169" s="19">
        <v>3.08</v>
      </c>
      <c r="I169" s="9">
        <v>13066510000</v>
      </c>
      <c r="J169" s="9">
        <v>12213460000</v>
      </c>
      <c r="K169" s="9">
        <v>19535670000</v>
      </c>
      <c r="L169" s="9">
        <v>17211820000</v>
      </c>
      <c r="M169" s="9">
        <v>1402700000</v>
      </c>
      <c r="N169" s="9">
        <v>1260260000</v>
      </c>
      <c r="O169" s="9">
        <v>519460000</v>
      </c>
      <c r="P169" s="9">
        <v>479040000</v>
      </c>
      <c r="Q169" s="9">
        <v>331880000</v>
      </c>
      <c r="R169" s="9">
        <v>291670000</v>
      </c>
      <c r="S169" s="9">
        <v>331880000</v>
      </c>
      <c r="T169" s="9">
        <v>291670000</v>
      </c>
      <c r="U169" s="15">
        <v>0.3165</v>
      </c>
      <c r="V169" s="15">
        <v>0.33350000000000002</v>
      </c>
      <c r="W169" s="19">
        <v>0.43</v>
      </c>
      <c r="X169" s="19">
        <v>0.38</v>
      </c>
      <c r="Y169" s="15" t="s">
        <v>0</v>
      </c>
      <c r="Z169" s="15" t="s">
        <v>0</v>
      </c>
      <c r="AA169" s="15" t="s">
        <v>0</v>
      </c>
      <c r="AB169" s="15" t="s">
        <v>0</v>
      </c>
      <c r="AC169" s="15" t="s">
        <v>0</v>
      </c>
      <c r="AD169" s="15" t="s">
        <v>0</v>
      </c>
      <c r="AE169" s="15">
        <v>1.37E-2</v>
      </c>
      <c r="AF169" s="15">
        <v>1.49E-2</v>
      </c>
      <c r="AG169" s="15">
        <v>3.8899999999999997E-2</v>
      </c>
      <c r="AH169" s="15">
        <v>3.3300000000000003E-2</v>
      </c>
      <c r="AI169" s="15">
        <v>0.66890000000000005</v>
      </c>
      <c r="AJ169" s="15">
        <v>0.70899999999999996</v>
      </c>
      <c r="AK169" s="15">
        <v>0.12609999999999999</v>
      </c>
      <c r="AL169" s="15">
        <v>0.12709999999999999</v>
      </c>
      <c r="AM169" s="15" t="s">
        <v>0</v>
      </c>
      <c r="AN169" s="15" t="s">
        <v>0</v>
      </c>
    </row>
    <row r="170" spans="1:40" s="5" customFormat="1" ht="17.399999999999999" customHeight="1" x14ac:dyDescent="0.3">
      <c r="A170" s="13">
        <v>168</v>
      </c>
      <c r="B170" s="8" t="s">
        <v>200</v>
      </c>
      <c r="C170" s="9">
        <v>24684090000</v>
      </c>
      <c r="D170" s="9">
        <v>22517430000</v>
      </c>
      <c r="E170" s="9">
        <v>2925790000</v>
      </c>
      <c r="F170" s="9">
        <v>2700540000</v>
      </c>
      <c r="G170" s="19" t="s">
        <v>0</v>
      </c>
      <c r="H170" s="19" t="s">
        <v>0</v>
      </c>
      <c r="I170" s="9">
        <v>14459960000</v>
      </c>
      <c r="J170" s="9">
        <v>13299550000</v>
      </c>
      <c r="K170" s="9">
        <v>20938520000</v>
      </c>
      <c r="L170" s="9">
        <v>18808130000</v>
      </c>
      <c r="M170" s="9" t="s">
        <v>0</v>
      </c>
      <c r="N170" s="9" t="s">
        <v>0</v>
      </c>
      <c r="O170" s="9" t="s">
        <v>0</v>
      </c>
      <c r="P170" s="9" t="s">
        <v>0</v>
      </c>
      <c r="Q170" s="9">
        <v>315060000</v>
      </c>
      <c r="R170" s="9" t="s">
        <v>0</v>
      </c>
      <c r="S170" s="9">
        <v>315060000</v>
      </c>
      <c r="T170" s="9" t="s">
        <v>0</v>
      </c>
      <c r="U170" s="15" t="s">
        <v>0</v>
      </c>
      <c r="V170" s="15" t="s">
        <v>0</v>
      </c>
      <c r="W170" s="19" t="s">
        <v>0</v>
      </c>
      <c r="X170" s="19" t="s">
        <v>0</v>
      </c>
      <c r="Y170" s="15" t="s">
        <v>0</v>
      </c>
      <c r="Z170" s="15" t="s">
        <v>0</v>
      </c>
      <c r="AA170" s="15" t="s">
        <v>0</v>
      </c>
      <c r="AB170" s="15" t="s">
        <v>0</v>
      </c>
      <c r="AC170" s="15" t="s">
        <v>0</v>
      </c>
      <c r="AD170" s="15" t="s">
        <v>0</v>
      </c>
      <c r="AE170" s="15">
        <v>2.92E-2</v>
      </c>
      <c r="AF170" s="15">
        <v>1.78E-2</v>
      </c>
      <c r="AG170" s="15" t="s">
        <v>0</v>
      </c>
      <c r="AH170" s="15" t="s">
        <v>0</v>
      </c>
      <c r="AI170" s="15">
        <v>0.69059999999999999</v>
      </c>
      <c r="AJ170" s="15">
        <v>0.70709999999999995</v>
      </c>
      <c r="AK170" s="15">
        <v>0.15959999999999999</v>
      </c>
      <c r="AL170" s="15">
        <v>0.16450000000000001</v>
      </c>
      <c r="AM170" s="15">
        <v>0.14860000000000001</v>
      </c>
      <c r="AN170" s="15">
        <v>0.15359999999999999</v>
      </c>
    </row>
    <row r="171" spans="1:40" s="5" customFormat="1" ht="17.399999999999999" customHeight="1" x14ac:dyDescent="0.3">
      <c r="A171" s="13">
        <v>169</v>
      </c>
      <c r="B171" s="7" t="s">
        <v>201</v>
      </c>
      <c r="C171" s="21">
        <v>23085718900</v>
      </c>
      <c r="D171" s="21">
        <v>20985417100</v>
      </c>
      <c r="E171" s="21" t="s">
        <v>0</v>
      </c>
      <c r="F171" s="21" t="s">
        <v>0</v>
      </c>
      <c r="G171" s="28" t="s">
        <v>0</v>
      </c>
      <c r="H171" s="28" t="s">
        <v>0</v>
      </c>
      <c r="I171" s="21">
        <v>8998224900</v>
      </c>
      <c r="J171" s="21">
        <v>8500675900</v>
      </c>
      <c r="K171" s="21">
        <v>17678486900</v>
      </c>
      <c r="L171" s="21">
        <v>16678551900</v>
      </c>
      <c r="M171" s="21">
        <v>648354900</v>
      </c>
      <c r="N171" s="21">
        <v>858480800</v>
      </c>
      <c r="O171" s="21">
        <v>273573300</v>
      </c>
      <c r="P171" s="21">
        <v>467935600</v>
      </c>
      <c r="Q171" s="21">
        <v>252274300</v>
      </c>
      <c r="R171" s="21">
        <v>400031700</v>
      </c>
      <c r="S171" s="21" t="s">
        <v>0</v>
      </c>
      <c r="T171" s="21" t="s">
        <v>0</v>
      </c>
      <c r="U171" s="23">
        <v>0.3085</v>
      </c>
      <c r="V171" s="23">
        <v>0.20780000000000001</v>
      </c>
      <c r="W171" s="22">
        <v>0.41</v>
      </c>
      <c r="X171" s="22">
        <v>0.72</v>
      </c>
      <c r="Y171" s="23">
        <v>0.1275</v>
      </c>
      <c r="Z171" s="23">
        <v>0.23469999999999999</v>
      </c>
      <c r="AA171" s="23">
        <v>1.84E-2</v>
      </c>
      <c r="AB171" s="23">
        <v>2.2499999999999999E-2</v>
      </c>
      <c r="AC171" s="23">
        <v>1.7600000000000001E-2</v>
      </c>
      <c r="AD171" s="23">
        <v>3.5900000000000001E-2</v>
      </c>
      <c r="AE171" s="23">
        <v>1.35E-2</v>
      </c>
      <c r="AF171" s="23">
        <v>9.4000000000000004E-3</v>
      </c>
      <c r="AG171" s="23">
        <v>3.7400000000000003E-2</v>
      </c>
      <c r="AH171" s="23">
        <v>2.9000000000000001E-2</v>
      </c>
      <c r="AI171" s="23">
        <v>0.50900000000000001</v>
      </c>
      <c r="AJ171" s="23">
        <v>0.50970000000000004</v>
      </c>
      <c r="AK171" s="23">
        <v>0.21870000000000001</v>
      </c>
      <c r="AL171" s="23">
        <v>0.154</v>
      </c>
      <c r="AM171" s="23">
        <v>0.19620000000000001</v>
      </c>
      <c r="AN171" s="23">
        <v>0.14069999999999999</v>
      </c>
    </row>
    <row r="172" spans="1:40" s="6" customFormat="1" ht="17.399999999999999" customHeight="1" x14ac:dyDescent="0.25">
      <c r="A172" s="13">
        <v>170</v>
      </c>
      <c r="B172" s="7" t="s">
        <v>202</v>
      </c>
      <c r="C172" s="29">
        <v>23032145605.540001</v>
      </c>
      <c r="D172" s="9">
        <v>16692229761.1</v>
      </c>
      <c r="E172" s="9">
        <v>2181174628.4099998</v>
      </c>
      <c r="F172" s="9">
        <v>1914502440.49</v>
      </c>
      <c r="G172" s="14" t="s">
        <v>0</v>
      </c>
      <c r="H172" s="14" t="s">
        <v>0</v>
      </c>
      <c r="I172" s="9">
        <v>5981127370.8500004</v>
      </c>
      <c r="J172" s="9">
        <v>4507813913.9099998</v>
      </c>
      <c r="K172" s="9">
        <v>13230933025.889999</v>
      </c>
      <c r="L172" s="9">
        <v>10421792399.049999</v>
      </c>
      <c r="M172" s="29">
        <v>622405992.73000002</v>
      </c>
      <c r="N172" s="36">
        <v>777339953.44000006</v>
      </c>
      <c r="O172" s="29">
        <v>368325518.98000002</v>
      </c>
      <c r="P172" s="36">
        <v>654297756.99000001</v>
      </c>
      <c r="Q172" s="29">
        <v>263084517.33000001</v>
      </c>
      <c r="R172" s="29">
        <v>396463676.89999998</v>
      </c>
      <c r="S172" s="29" t="s">
        <v>0</v>
      </c>
      <c r="T172" s="29" t="s">
        <v>0</v>
      </c>
      <c r="U172" s="16" t="s">
        <v>0</v>
      </c>
      <c r="V172" s="15" t="s">
        <v>0</v>
      </c>
      <c r="W172" s="14">
        <v>0.26</v>
      </c>
      <c r="X172" s="14">
        <v>0.4</v>
      </c>
      <c r="Y172" s="16" t="s">
        <v>0</v>
      </c>
      <c r="Z172" s="16" t="s">
        <v>0</v>
      </c>
      <c r="AA172" s="16" t="s">
        <v>0</v>
      </c>
      <c r="AB172" s="16" t="s">
        <v>0</v>
      </c>
      <c r="AC172" s="16" t="s">
        <v>0</v>
      </c>
      <c r="AD172" s="16" t="s">
        <v>0</v>
      </c>
      <c r="AE172" s="16">
        <v>1.7299999999999999E-2</v>
      </c>
      <c r="AF172" s="16">
        <v>1.4800000000000001E-2</v>
      </c>
      <c r="AG172" s="16" t="s">
        <v>0</v>
      </c>
      <c r="AH172" s="16" t="s">
        <v>0</v>
      </c>
      <c r="AI172" s="16" t="s">
        <v>0</v>
      </c>
      <c r="AJ172" s="16" t="s">
        <v>0</v>
      </c>
      <c r="AK172" s="16">
        <v>0.13039999999999999</v>
      </c>
      <c r="AL172" s="16">
        <v>0.16830000000000001</v>
      </c>
      <c r="AM172" s="16" t="s">
        <v>0</v>
      </c>
      <c r="AN172" s="16" t="s">
        <v>0</v>
      </c>
    </row>
    <row r="173" spans="1:40" s="3" customFormat="1" ht="17.399999999999999" customHeight="1" x14ac:dyDescent="0.25">
      <c r="A173" s="13">
        <v>171</v>
      </c>
      <c r="B173" s="7" t="s">
        <v>203</v>
      </c>
      <c r="C173" s="9">
        <v>22228410000</v>
      </c>
      <c r="D173" s="9">
        <v>22788000000</v>
      </c>
      <c r="E173" s="9">
        <v>1618820000</v>
      </c>
      <c r="F173" s="9">
        <v>1536890000</v>
      </c>
      <c r="G173" s="19">
        <v>1.84</v>
      </c>
      <c r="H173" s="19">
        <v>1.73</v>
      </c>
      <c r="I173" s="9">
        <v>9594370000</v>
      </c>
      <c r="J173" s="9">
        <v>11215890000</v>
      </c>
      <c r="K173" s="9">
        <v>17743960000</v>
      </c>
      <c r="L173" s="9">
        <v>18075850000</v>
      </c>
      <c r="M173" s="9">
        <v>539060000</v>
      </c>
      <c r="N173" s="9">
        <v>643780000</v>
      </c>
      <c r="O173" s="9">
        <v>431140000</v>
      </c>
      <c r="P173" s="9">
        <v>636720000</v>
      </c>
      <c r="Q173" s="9">
        <v>106060000</v>
      </c>
      <c r="R173" s="9">
        <v>223070000</v>
      </c>
      <c r="S173" s="9" t="s">
        <v>0</v>
      </c>
      <c r="T173" s="9" t="s">
        <v>0</v>
      </c>
      <c r="U173" s="15" t="s">
        <v>0</v>
      </c>
      <c r="V173" s="15" t="s">
        <v>0</v>
      </c>
      <c r="W173" s="19" t="s">
        <v>0</v>
      </c>
      <c r="X173" s="19" t="s">
        <v>0</v>
      </c>
      <c r="Y173" s="15">
        <v>6.2799999999999995E-2</v>
      </c>
      <c r="Z173" s="15">
        <v>0.1623</v>
      </c>
      <c r="AA173" s="15" t="s">
        <v>0</v>
      </c>
      <c r="AB173" s="15" t="s">
        <v>0</v>
      </c>
      <c r="AC173" s="15" t="s">
        <v>0</v>
      </c>
      <c r="AD173" s="15" t="s">
        <v>0</v>
      </c>
      <c r="AE173" s="15">
        <v>1.9800000000000002E-2</v>
      </c>
      <c r="AF173" s="15">
        <v>1.6E-2</v>
      </c>
      <c r="AG173" s="15" t="s">
        <v>0</v>
      </c>
      <c r="AH173" s="15" t="s">
        <v>0</v>
      </c>
      <c r="AI173" s="15">
        <v>0.54069999999999996</v>
      </c>
      <c r="AJ173" s="15">
        <v>0.62050000000000005</v>
      </c>
      <c r="AK173" s="15">
        <v>0.12620000000000001</v>
      </c>
      <c r="AL173" s="15">
        <v>0.128</v>
      </c>
      <c r="AM173" s="15">
        <v>0.11609999999999999</v>
      </c>
      <c r="AN173" s="15">
        <v>0.1241</v>
      </c>
    </row>
    <row r="174" spans="1:40" s="3" customFormat="1" ht="17.399999999999999" customHeight="1" x14ac:dyDescent="0.25">
      <c r="A174" s="13">
        <v>172</v>
      </c>
      <c r="B174" s="7" t="s">
        <v>204</v>
      </c>
      <c r="C174" s="29">
        <v>22078965644.48</v>
      </c>
      <c r="D174" s="9">
        <v>21276127125.169998</v>
      </c>
      <c r="E174" s="21">
        <v>2747938610.73</v>
      </c>
      <c r="F174" s="21">
        <v>2437682644.4099998</v>
      </c>
      <c r="G174" s="14" t="s">
        <v>0</v>
      </c>
      <c r="H174" s="14" t="s">
        <v>0</v>
      </c>
      <c r="I174" s="9">
        <v>1395128777.24</v>
      </c>
      <c r="J174" s="9">
        <v>1753157099.8399999</v>
      </c>
      <c r="K174" s="29">
        <v>15330408818.08</v>
      </c>
      <c r="L174" s="9">
        <v>16545081867.99</v>
      </c>
      <c r="M174" s="29">
        <v>329492005.00999999</v>
      </c>
      <c r="N174" s="29">
        <v>446508335.37</v>
      </c>
      <c r="O174" s="29">
        <v>325114712.32999998</v>
      </c>
      <c r="P174" s="29">
        <v>387847506.31999999</v>
      </c>
      <c r="Q174" s="29">
        <v>3736662.54</v>
      </c>
      <c r="R174" s="29">
        <v>20288865.440000001</v>
      </c>
      <c r="S174" s="29" t="s">
        <v>0</v>
      </c>
      <c r="T174" s="29" t="s">
        <v>0</v>
      </c>
      <c r="U174" s="16" t="s">
        <v>0</v>
      </c>
      <c r="V174" s="15" t="s">
        <v>0</v>
      </c>
      <c r="W174" s="14" t="s">
        <v>0</v>
      </c>
      <c r="X174" s="14" t="s">
        <v>0</v>
      </c>
      <c r="Y174" s="16" t="s">
        <v>0</v>
      </c>
      <c r="Z174" s="16" t="s">
        <v>0</v>
      </c>
      <c r="AA174" s="16" t="s">
        <v>0</v>
      </c>
      <c r="AB174" s="16" t="s">
        <v>0</v>
      </c>
      <c r="AC174" s="16" t="s">
        <v>0</v>
      </c>
      <c r="AD174" s="16" t="s">
        <v>0</v>
      </c>
      <c r="AE174" s="16">
        <v>1.55E-2</v>
      </c>
      <c r="AF174" s="16">
        <v>1.2800000000000001E-2</v>
      </c>
      <c r="AG174" s="16">
        <v>1.8499999999999999E-2</v>
      </c>
      <c r="AH174" s="16">
        <v>2.1999999999999999E-2</v>
      </c>
      <c r="AI174" s="16">
        <v>0.48359999999999997</v>
      </c>
      <c r="AJ174" s="16">
        <v>0.65269999999999995</v>
      </c>
      <c r="AK174" s="16">
        <v>0.25969999999999999</v>
      </c>
      <c r="AL174" s="16">
        <v>0.26429999999999998</v>
      </c>
      <c r="AM174" s="16">
        <v>0.25700000000000001</v>
      </c>
      <c r="AN174" s="16">
        <v>0.25369999999999998</v>
      </c>
    </row>
    <row r="175" spans="1:40" s="3" customFormat="1" ht="17.399999999999999" customHeight="1" x14ac:dyDescent="0.25">
      <c r="A175" s="13">
        <v>173</v>
      </c>
      <c r="B175" s="7" t="s">
        <v>205</v>
      </c>
      <c r="C175" s="27">
        <v>21896705489.900002</v>
      </c>
      <c r="D175" s="27">
        <v>17037430723.77</v>
      </c>
      <c r="E175" s="27">
        <v>1545394369.6300001</v>
      </c>
      <c r="F175" s="27">
        <v>1310885695.29</v>
      </c>
      <c r="G175" s="28">
        <v>2.08</v>
      </c>
      <c r="H175" s="28">
        <v>1.99</v>
      </c>
      <c r="I175" s="27">
        <v>9757970000</v>
      </c>
      <c r="J175" s="27">
        <v>8609690000</v>
      </c>
      <c r="K175" s="27">
        <v>15352233570.33</v>
      </c>
      <c r="L175" s="27">
        <v>13277112522.77</v>
      </c>
      <c r="M175" s="27">
        <v>1253297203.3399999</v>
      </c>
      <c r="N175" s="27">
        <v>1070933523.96</v>
      </c>
      <c r="O175" s="27" t="s">
        <v>0</v>
      </c>
      <c r="P175" s="27" t="s">
        <v>0</v>
      </c>
      <c r="Q175" s="27">
        <v>261296088.62</v>
      </c>
      <c r="R175" s="27">
        <v>216016548.69</v>
      </c>
      <c r="S175" s="21" t="s">
        <v>0</v>
      </c>
      <c r="T175" s="21" t="s">
        <v>0</v>
      </c>
      <c r="U175" s="20">
        <v>0.31169999999999998</v>
      </c>
      <c r="V175" s="20">
        <v>0.35709999999999997</v>
      </c>
      <c r="W175" s="28">
        <v>0.35</v>
      </c>
      <c r="X175" s="28">
        <v>0.33</v>
      </c>
      <c r="Y175" s="20">
        <v>0.18290000000000001</v>
      </c>
      <c r="Z175" s="20">
        <v>0.17560000000000001</v>
      </c>
      <c r="AA175" s="20" t="s">
        <v>0</v>
      </c>
      <c r="AB175" s="20" t="s">
        <v>0</v>
      </c>
      <c r="AC175" s="20" t="s">
        <v>0</v>
      </c>
      <c r="AD175" s="20" t="s">
        <v>0</v>
      </c>
      <c r="AE175" s="20">
        <v>2.4199999999999999E-2</v>
      </c>
      <c r="AF175" s="20">
        <v>2.4299999999999999E-2</v>
      </c>
      <c r="AG175" s="20">
        <v>5.3699999999999998E-2</v>
      </c>
      <c r="AH175" s="20">
        <v>5.3100000000000001E-2</v>
      </c>
      <c r="AI175" s="20">
        <v>0.63560000000000005</v>
      </c>
      <c r="AJ175" s="20">
        <v>0.64849999999999997</v>
      </c>
      <c r="AK175" s="20">
        <v>0.1293</v>
      </c>
      <c r="AL175" s="20">
        <v>0.12540000000000001</v>
      </c>
      <c r="AM175" s="20" t="s">
        <v>0</v>
      </c>
      <c r="AN175" s="20" t="s">
        <v>0</v>
      </c>
    </row>
    <row r="176" spans="1:40" s="3" customFormat="1" ht="17.399999999999999" customHeight="1" x14ac:dyDescent="0.25">
      <c r="A176" s="13">
        <v>174</v>
      </c>
      <c r="B176" s="8" t="s">
        <v>206</v>
      </c>
      <c r="C176" s="9">
        <v>21644831171.380001</v>
      </c>
      <c r="D176" s="9">
        <v>19555301124.470001</v>
      </c>
      <c r="E176" s="9">
        <v>1976792482.3800001</v>
      </c>
      <c r="F176" s="9">
        <v>1764423678.22</v>
      </c>
      <c r="G176" s="19" t="s">
        <v>0</v>
      </c>
      <c r="H176" s="19" t="s">
        <v>0</v>
      </c>
      <c r="I176" s="9">
        <v>14458093600.000002</v>
      </c>
      <c r="J176" s="9">
        <v>12740124100</v>
      </c>
      <c r="K176" s="9">
        <v>19085909634.84</v>
      </c>
      <c r="L176" s="9">
        <v>17231147039.150002</v>
      </c>
      <c r="M176" s="9">
        <v>1000067409.89</v>
      </c>
      <c r="N176" s="9">
        <v>947181223.75999999</v>
      </c>
      <c r="O176" s="9">
        <v>940035406.40999997</v>
      </c>
      <c r="P176" s="9">
        <v>889115481.46000004</v>
      </c>
      <c r="Q176" s="9">
        <v>260362016.16</v>
      </c>
      <c r="R176" s="9">
        <v>261689988.68000001</v>
      </c>
      <c r="S176" s="9">
        <v>260362016.16</v>
      </c>
      <c r="T176" s="9">
        <v>261689988.68000001</v>
      </c>
      <c r="U176" s="15">
        <v>0.26910000000000001</v>
      </c>
      <c r="V176" s="15">
        <v>0.24529999999999999</v>
      </c>
      <c r="W176" s="19">
        <v>0.55000000000000004</v>
      </c>
      <c r="X176" s="19">
        <v>0.48</v>
      </c>
      <c r="Y176" s="15" t="s">
        <v>0</v>
      </c>
      <c r="Z176" s="15" t="s">
        <v>0</v>
      </c>
      <c r="AA176" s="15">
        <v>4.8399999999999999E-2</v>
      </c>
      <c r="AB176" s="15">
        <v>4.8800000000000003E-2</v>
      </c>
      <c r="AC176" s="15" t="s">
        <v>0</v>
      </c>
      <c r="AD176" s="15" t="s">
        <v>0</v>
      </c>
      <c r="AE176" s="15">
        <v>2.86E-2</v>
      </c>
      <c r="AF176" s="15">
        <v>1.6899999999999998E-2</v>
      </c>
      <c r="AG176" s="15" t="s">
        <v>0</v>
      </c>
      <c r="AH176" s="15" t="s">
        <v>0</v>
      </c>
      <c r="AI176" s="15">
        <v>0.75229999999999997</v>
      </c>
      <c r="AJ176" s="15">
        <v>0.73939999999999995</v>
      </c>
      <c r="AK176" s="15">
        <v>0.14119999999999999</v>
      </c>
      <c r="AL176" s="15">
        <v>0.13250000000000001</v>
      </c>
      <c r="AM176" s="15" t="s">
        <v>0</v>
      </c>
      <c r="AN176" s="15" t="s">
        <v>0</v>
      </c>
    </row>
    <row r="177" spans="1:40" s="3" customFormat="1" ht="17.399999999999999" customHeight="1" x14ac:dyDescent="0.25">
      <c r="A177" s="13">
        <v>175</v>
      </c>
      <c r="B177" s="7" t="s">
        <v>207</v>
      </c>
      <c r="C177" s="27">
        <v>21612000000</v>
      </c>
      <c r="D177" s="27">
        <v>19776410000</v>
      </c>
      <c r="E177" s="27">
        <v>2408080000</v>
      </c>
      <c r="F177" s="21">
        <v>2080650000</v>
      </c>
      <c r="G177" s="28" t="s">
        <v>0</v>
      </c>
      <c r="H177" s="28" t="s">
        <v>0</v>
      </c>
      <c r="I177" s="27">
        <v>13299000000</v>
      </c>
      <c r="J177" s="27">
        <v>12233025108.040001</v>
      </c>
      <c r="K177" s="27">
        <v>18407000000</v>
      </c>
      <c r="L177" s="27">
        <v>16937270000</v>
      </c>
      <c r="M177" s="27">
        <v>1387960000</v>
      </c>
      <c r="N177" s="27">
        <v>1311240000</v>
      </c>
      <c r="O177" s="27" t="s">
        <v>0</v>
      </c>
      <c r="P177" s="27">
        <v>896200000</v>
      </c>
      <c r="Q177" s="27" t="s">
        <v>0</v>
      </c>
      <c r="R177" s="27">
        <v>357620000</v>
      </c>
      <c r="S177" s="27" t="s">
        <v>0</v>
      </c>
      <c r="T177" s="21">
        <v>357620000</v>
      </c>
      <c r="U177" s="20" t="s">
        <v>0</v>
      </c>
      <c r="V177" s="20" t="s">
        <v>0</v>
      </c>
      <c r="W177" s="28" t="s">
        <v>0</v>
      </c>
      <c r="X177" s="28" t="s">
        <v>0</v>
      </c>
      <c r="Y177" s="20" t="s">
        <v>0</v>
      </c>
      <c r="Z177" s="20" t="s">
        <v>0</v>
      </c>
      <c r="AA177" s="20" t="s">
        <v>0</v>
      </c>
      <c r="AB177" s="20" t="s">
        <v>0</v>
      </c>
      <c r="AC177" s="20" t="s">
        <v>0</v>
      </c>
      <c r="AD177" s="20" t="s">
        <v>0</v>
      </c>
      <c r="AE177" s="20" t="s">
        <v>7</v>
      </c>
      <c r="AF177" s="20">
        <v>1.0800000000000001E-2</v>
      </c>
      <c r="AG177" s="20" t="s">
        <v>0</v>
      </c>
      <c r="AH177" s="20" t="s">
        <v>0</v>
      </c>
      <c r="AI177" s="20" t="s">
        <v>8</v>
      </c>
      <c r="AJ177" s="20">
        <v>0.71640000000000004</v>
      </c>
      <c r="AK177" s="20">
        <v>0.16589999999999999</v>
      </c>
      <c r="AL177" s="20">
        <v>0.16389999999999999</v>
      </c>
      <c r="AM177" s="20">
        <v>0.1552</v>
      </c>
      <c r="AN177" s="20">
        <f>AM177-0.24%</f>
        <v>0.15279999999999999</v>
      </c>
    </row>
    <row r="178" spans="1:40" s="3" customFormat="1" ht="17.399999999999999" customHeight="1" x14ac:dyDescent="0.25">
      <c r="A178" s="13">
        <v>176</v>
      </c>
      <c r="B178" s="7" t="s">
        <v>208</v>
      </c>
      <c r="C178" s="30">
        <v>19721850000</v>
      </c>
      <c r="D178" s="9">
        <v>17439971600</v>
      </c>
      <c r="E178" s="30">
        <v>2111365300</v>
      </c>
      <c r="F178" s="30">
        <v>1898250100</v>
      </c>
      <c r="G178" s="31" t="s">
        <v>0</v>
      </c>
      <c r="H178" s="31" t="s">
        <v>0</v>
      </c>
      <c r="I178" s="30">
        <v>11071954500</v>
      </c>
      <c r="J178" s="9">
        <v>9187530800</v>
      </c>
      <c r="K178" s="30">
        <v>17069339600</v>
      </c>
      <c r="L178" s="9">
        <v>14709890000</v>
      </c>
      <c r="M178" s="30">
        <v>1468059700</v>
      </c>
      <c r="N178" s="30">
        <v>1274446500</v>
      </c>
      <c r="O178" s="30">
        <v>1399648117.98</v>
      </c>
      <c r="P178" s="30">
        <v>1255074913.2</v>
      </c>
      <c r="Q178" s="30">
        <v>288513200</v>
      </c>
      <c r="R178" s="30">
        <v>118367000</v>
      </c>
      <c r="S178" s="30">
        <v>288513200</v>
      </c>
      <c r="T178" s="30">
        <v>118367000</v>
      </c>
      <c r="U178" s="32">
        <v>0.33589999999999998</v>
      </c>
      <c r="V178" s="15">
        <v>0.3347</v>
      </c>
      <c r="W178" s="31">
        <v>0.24</v>
      </c>
      <c r="X178" s="31">
        <v>0.11</v>
      </c>
      <c r="Y178" s="32" t="s">
        <v>0</v>
      </c>
      <c r="Z178" s="32" t="s">
        <v>0</v>
      </c>
      <c r="AA178" s="32">
        <v>5.96E-2</v>
      </c>
      <c r="AB178" s="32">
        <v>5.7500000000000002E-2</v>
      </c>
      <c r="AC178" s="32">
        <v>6.1400000000000003E-2</v>
      </c>
      <c r="AD178" s="32">
        <v>5.9799999999999999E-2</v>
      </c>
      <c r="AE178" s="32">
        <v>2.1700000000000001E-2</v>
      </c>
      <c r="AF178" s="32">
        <v>2.9600000000000001E-2</v>
      </c>
      <c r="AG178" s="32">
        <v>5.0200000000000002E-2</v>
      </c>
      <c r="AH178" s="32">
        <v>5.0099999999999999E-2</v>
      </c>
      <c r="AI178" s="32">
        <v>0.64859999999999995</v>
      </c>
      <c r="AJ178" s="32">
        <v>0.61880000000000002</v>
      </c>
      <c r="AK178" s="32">
        <v>0.15329100000000001</v>
      </c>
      <c r="AL178" s="32">
        <v>0.16156699999999999</v>
      </c>
      <c r="AM178" s="32">
        <v>0.142457</v>
      </c>
      <c r="AN178" s="32">
        <v>0.14929999999999999</v>
      </c>
    </row>
    <row r="179" spans="1:40" s="3" customFormat="1" ht="17.399999999999999" customHeight="1" x14ac:dyDescent="0.25">
      <c r="A179" s="13">
        <v>177</v>
      </c>
      <c r="B179" s="7" t="s">
        <v>209</v>
      </c>
      <c r="C179" s="29">
        <v>18098845480</v>
      </c>
      <c r="D179" s="27">
        <v>14910633996</v>
      </c>
      <c r="E179" s="21" t="s">
        <v>0</v>
      </c>
      <c r="F179" s="21" t="s">
        <v>0</v>
      </c>
      <c r="G179" s="14" t="s">
        <v>0</v>
      </c>
      <c r="H179" s="14" t="s">
        <v>0</v>
      </c>
      <c r="I179" s="29">
        <v>8065560809</v>
      </c>
      <c r="J179" s="29">
        <v>7754093829</v>
      </c>
      <c r="K179" s="29">
        <v>11708617921</v>
      </c>
      <c r="L179" s="29">
        <v>10996891381</v>
      </c>
      <c r="M179" s="29">
        <v>233546889</v>
      </c>
      <c r="N179" s="29">
        <v>371186908</v>
      </c>
      <c r="O179" s="29">
        <v>268340950</v>
      </c>
      <c r="P179" s="29">
        <v>318656361</v>
      </c>
      <c r="Q179" s="29">
        <v>-35002344</v>
      </c>
      <c r="R179" s="29">
        <v>38609529</v>
      </c>
      <c r="S179" s="29" t="s">
        <v>0</v>
      </c>
      <c r="T179" s="29" t="s">
        <v>0</v>
      </c>
      <c r="U179" s="16" t="s">
        <v>0</v>
      </c>
      <c r="V179" s="16" t="s">
        <v>0</v>
      </c>
      <c r="W179" s="14" t="s">
        <v>0</v>
      </c>
      <c r="X179" s="14" t="s">
        <v>0</v>
      </c>
      <c r="Y179" s="16" t="s">
        <v>0</v>
      </c>
      <c r="Z179" s="16" t="s">
        <v>0</v>
      </c>
      <c r="AA179" s="16" t="s">
        <v>0</v>
      </c>
      <c r="AB179" s="16" t="s">
        <v>0</v>
      </c>
      <c r="AC179" s="16" t="s">
        <v>0</v>
      </c>
      <c r="AD179" s="16" t="s">
        <v>0</v>
      </c>
      <c r="AE179" s="16" t="s">
        <v>0</v>
      </c>
      <c r="AF179" s="16" t="s">
        <v>0</v>
      </c>
      <c r="AG179" s="16" t="s">
        <v>0</v>
      </c>
      <c r="AH179" s="16" t="s">
        <v>0</v>
      </c>
      <c r="AI179" s="16" t="s">
        <v>0</v>
      </c>
      <c r="AJ179" s="16" t="s">
        <v>0</v>
      </c>
      <c r="AK179" s="16">
        <v>0.26640000000000003</v>
      </c>
      <c r="AL179" s="16">
        <v>0.26550000000000001</v>
      </c>
      <c r="AM179" s="16">
        <v>0.25940000000000002</v>
      </c>
      <c r="AN179" s="16">
        <v>0.25890000000000002</v>
      </c>
    </row>
    <row r="180" spans="1:40" s="3" customFormat="1" ht="17.399999999999999" customHeight="1" x14ac:dyDescent="0.25">
      <c r="A180" s="13">
        <v>178</v>
      </c>
      <c r="B180" s="7" t="s">
        <v>210</v>
      </c>
      <c r="C180" s="21">
        <v>17817010000</v>
      </c>
      <c r="D180" s="21">
        <v>15547950000</v>
      </c>
      <c r="E180" s="21">
        <v>1954320000</v>
      </c>
      <c r="F180" s="21">
        <v>1634420000</v>
      </c>
      <c r="G180" s="24" t="s">
        <v>0</v>
      </c>
      <c r="H180" s="24" t="s">
        <v>0</v>
      </c>
      <c r="I180" s="21">
        <v>13390977600</v>
      </c>
      <c r="J180" s="21">
        <v>11886548899.999998</v>
      </c>
      <c r="K180" s="21">
        <v>15454969900</v>
      </c>
      <c r="L180" s="21">
        <v>13460625200</v>
      </c>
      <c r="M180" s="21">
        <v>1291040000</v>
      </c>
      <c r="N180" s="21">
        <v>1105240000</v>
      </c>
      <c r="O180" s="21" t="s">
        <v>0</v>
      </c>
      <c r="P180" s="21" t="s">
        <v>0</v>
      </c>
      <c r="Q180" s="21">
        <v>362580000</v>
      </c>
      <c r="R180" s="21">
        <v>344210000</v>
      </c>
      <c r="S180" s="21">
        <v>362580000</v>
      </c>
      <c r="T180" s="21">
        <v>344210000</v>
      </c>
      <c r="U180" s="23">
        <v>0.2823</v>
      </c>
      <c r="V180" s="23">
        <v>0.313</v>
      </c>
      <c r="W180" s="24" t="s">
        <v>0</v>
      </c>
      <c r="X180" s="24" t="s">
        <v>0</v>
      </c>
      <c r="Y180" s="23" t="s">
        <v>0</v>
      </c>
      <c r="Z180" s="23" t="s">
        <v>0</v>
      </c>
      <c r="AA180" s="23">
        <v>5.74E-2</v>
      </c>
      <c r="AB180" s="23">
        <v>5.8999999999999997E-2</v>
      </c>
      <c r="AC180" s="23" t="s">
        <v>0</v>
      </c>
      <c r="AD180" s="23" t="s">
        <v>0</v>
      </c>
      <c r="AE180" s="23">
        <v>1.7600000000000001E-2</v>
      </c>
      <c r="AF180" s="23">
        <v>1.49E-2</v>
      </c>
      <c r="AG180" s="23">
        <v>5.6599999999999998E-2</v>
      </c>
      <c r="AH180" s="23">
        <v>5.2499999999999998E-2</v>
      </c>
      <c r="AI180" s="23">
        <v>0.86650000000000005</v>
      </c>
      <c r="AJ180" s="23">
        <v>0.8831</v>
      </c>
      <c r="AK180" s="23">
        <v>0.1565</v>
      </c>
      <c r="AL180" s="23">
        <v>0.15140000000000001</v>
      </c>
      <c r="AM180" s="23">
        <v>0.1457</v>
      </c>
      <c r="AN180" s="23">
        <v>0.1406</v>
      </c>
    </row>
    <row r="181" spans="1:40" s="6" customFormat="1" ht="17.399999999999999" customHeight="1" x14ac:dyDescent="0.25">
      <c r="A181" s="13">
        <v>179</v>
      </c>
      <c r="B181" s="7" t="s">
        <v>211</v>
      </c>
      <c r="C181" s="9">
        <v>17147375365</v>
      </c>
      <c r="D181" s="9">
        <v>13361684643</v>
      </c>
      <c r="E181" s="9">
        <v>1088874020</v>
      </c>
      <c r="F181" s="9">
        <v>942900204</v>
      </c>
      <c r="G181" s="19" t="s">
        <v>0</v>
      </c>
      <c r="H181" s="19" t="s">
        <v>0</v>
      </c>
      <c r="I181" s="9">
        <v>12059202341.59</v>
      </c>
      <c r="J181" s="9">
        <v>8669760604.9599991</v>
      </c>
      <c r="K181" s="9">
        <v>14023664286</v>
      </c>
      <c r="L181" s="9">
        <v>11621108342</v>
      </c>
      <c r="M181" s="9">
        <v>597416774</v>
      </c>
      <c r="N181" s="9">
        <v>412470941</v>
      </c>
      <c r="O181" s="9">
        <v>579163848</v>
      </c>
      <c r="P181" s="9">
        <v>402100950</v>
      </c>
      <c r="Q181" s="9">
        <v>160065837</v>
      </c>
      <c r="R181" s="9">
        <v>125081578</v>
      </c>
      <c r="S181" s="9">
        <v>160065837</v>
      </c>
      <c r="T181" s="9">
        <v>125081578</v>
      </c>
      <c r="U181" s="15">
        <v>0.3901</v>
      </c>
      <c r="V181" s="15">
        <v>0.40500000000000003</v>
      </c>
      <c r="W181" s="19" t="s">
        <v>0</v>
      </c>
      <c r="X181" s="19" t="s">
        <v>0</v>
      </c>
      <c r="Y181" s="15" t="s">
        <v>0</v>
      </c>
      <c r="Z181" s="15" t="s">
        <v>0</v>
      </c>
      <c r="AA181" s="15" t="s">
        <v>0</v>
      </c>
      <c r="AB181" s="15" t="s">
        <v>0</v>
      </c>
      <c r="AC181" s="15" t="s">
        <v>0</v>
      </c>
      <c r="AD181" s="15" t="s">
        <v>0</v>
      </c>
      <c r="AE181" s="15">
        <v>9.9000000000000008E-3</v>
      </c>
      <c r="AF181" s="15">
        <v>9.5999999999999992E-3</v>
      </c>
      <c r="AG181" s="15" t="s">
        <v>0</v>
      </c>
      <c r="AH181" s="15" t="s">
        <v>0</v>
      </c>
      <c r="AI181" s="15">
        <v>0.7601</v>
      </c>
      <c r="AJ181" s="15">
        <v>0.7288</v>
      </c>
      <c r="AK181" s="15">
        <v>0.1318</v>
      </c>
      <c r="AL181" s="15">
        <v>0.1457</v>
      </c>
      <c r="AM181" s="15">
        <v>0.1206</v>
      </c>
      <c r="AN181" s="15">
        <v>0.1346</v>
      </c>
    </row>
    <row r="182" spans="1:40" s="3" customFormat="1" ht="17.399999999999999" customHeight="1" x14ac:dyDescent="0.25">
      <c r="A182" s="13">
        <v>180</v>
      </c>
      <c r="B182" s="7" t="s">
        <v>212</v>
      </c>
      <c r="C182" s="21">
        <v>16443301796.6</v>
      </c>
      <c r="D182" s="21">
        <v>14271628179.299999</v>
      </c>
      <c r="E182" s="21">
        <v>1290668961.1700001</v>
      </c>
      <c r="F182" s="21">
        <v>1126129111.45</v>
      </c>
      <c r="G182" s="24" t="s">
        <v>0</v>
      </c>
      <c r="H182" s="24" t="s">
        <v>0</v>
      </c>
      <c r="I182" s="21">
        <v>9762610000</v>
      </c>
      <c r="J182" s="21">
        <v>8365640000</v>
      </c>
      <c r="K182" s="21">
        <v>13759119090.200001</v>
      </c>
      <c r="L182" s="21">
        <v>11947957085.15</v>
      </c>
      <c r="M182" s="21">
        <v>1019491143.67</v>
      </c>
      <c r="N182" s="21">
        <v>858427493.23000002</v>
      </c>
      <c r="O182" s="21">
        <v>565210000</v>
      </c>
      <c r="P182" s="21">
        <v>493560000</v>
      </c>
      <c r="Q182" s="21">
        <v>191629025.61000001</v>
      </c>
      <c r="R182" s="21">
        <v>180864208.28</v>
      </c>
      <c r="S182" s="21">
        <v>191629025.61000001</v>
      </c>
      <c r="T182" s="21">
        <v>180864208.28</v>
      </c>
      <c r="U182" s="23">
        <v>0.2737</v>
      </c>
      <c r="V182" s="23" t="s">
        <v>0</v>
      </c>
      <c r="W182" s="24" t="s">
        <v>0</v>
      </c>
      <c r="X182" s="24" t="s">
        <v>0</v>
      </c>
      <c r="Y182" s="23" t="s">
        <v>0</v>
      </c>
      <c r="Z182" s="23" t="s">
        <v>0</v>
      </c>
      <c r="AA182" s="23" t="s">
        <v>0</v>
      </c>
      <c r="AB182" s="23" t="s">
        <v>0</v>
      </c>
      <c r="AC182" s="23" t="s">
        <v>0</v>
      </c>
      <c r="AD182" s="23" t="s">
        <v>0</v>
      </c>
      <c r="AE182" s="23">
        <v>1.9400000000000001E-2</v>
      </c>
      <c r="AF182" s="23">
        <v>1.9599999999999999E-2</v>
      </c>
      <c r="AG182" s="23">
        <v>5.5199999999999999E-2</v>
      </c>
      <c r="AH182" s="23" t="s">
        <v>0</v>
      </c>
      <c r="AI182" s="23">
        <v>0.70950000000000002</v>
      </c>
      <c r="AJ182" s="23">
        <v>0.70020000000000004</v>
      </c>
      <c r="AK182" s="23">
        <v>0.1406</v>
      </c>
      <c r="AL182" s="23">
        <v>0.1444</v>
      </c>
      <c r="AM182" s="23">
        <v>0.1295</v>
      </c>
      <c r="AN182" s="23">
        <v>0.13339999999999999</v>
      </c>
    </row>
    <row r="183" spans="1:40" s="3" customFormat="1" ht="17.399999999999999" customHeight="1" x14ac:dyDescent="0.25">
      <c r="A183" s="13">
        <v>181</v>
      </c>
      <c r="B183" s="7" t="s">
        <v>213</v>
      </c>
      <c r="C183" s="9">
        <v>16181184503.65</v>
      </c>
      <c r="D183" s="9">
        <v>22108557161.91</v>
      </c>
      <c r="E183" s="9">
        <v>3714140518.0999999</v>
      </c>
      <c r="F183" s="9">
        <v>3663827252.6399999</v>
      </c>
      <c r="G183" s="19" t="s">
        <v>0</v>
      </c>
      <c r="H183" s="19" t="s">
        <v>0</v>
      </c>
      <c r="I183" s="9">
        <v>4684191340.3500004</v>
      </c>
      <c r="J183" s="9">
        <v>6530148081.21</v>
      </c>
      <c r="K183" s="9">
        <v>6732336183.5</v>
      </c>
      <c r="L183" s="9">
        <v>10138360782.73</v>
      </c>
      <c r="M183" s="9">
        <v>570320669.42999995</v>
      </c>
      <c r="N183" s="9">
        <v>730615008.23000002</v>
      </c>
      <c r="O183" s="9">
        <v>149700437.46000001</v>
      </c>
      <c r="P183" s="9">
        <v>214396473.5</v>
      </c>
      <c r="Q183" s="9">
        <v>-79933418.680000007</v>
      </c>
      <c r="R183" s="9">
        <v>32902169.739999998</v>
      </c>
      <c r="S183" s="9">
        <v>-79933418.680000007</v>
      </c>
      <c r="T183" s="9">
        <v>32902169.739999998</v>
      </c>
      <c r="U183" s="15" t="s">
        <v>0</v>
      </c>
      <c r="V183" s="15" t="s">
        <v>0</v>
      </c>
      <c r="W183" s="19" t="s">
        <v>0</v>
      </c>
      <c r="X183" s="19" t="s">
        <v>0</v>
      </c>
      <c r="Y183" s="15" t="s">
        <v>0</v>
      </c>
      <c r="Z183" s="15" t="s">
        <v>0</v>
      </c>
      <c r="AA183" s="15" t="s">
        <v>0</v>
      </c>
      <c r="AB183" s="15" t="s">
        <v>0</v>
      </c>
      <c r="AC183" s="15" t="s">
        <v>0</v>
      </c>
      <c r="AD183" s="15" t="s">
        <v>0</v>
      </c>
      <c r="AE183" s="15" t="s">
        <v>0</v>
      </c>
      <c r="AF183" s="15" t="s">
        <v>0</v>
      </c>
      <c r="AG183" s="15" t="s">
        <v>0</v>
      </c>
      <c r="AH183" s="15" t="s">
        <v>0</v>
      </c>
      <c r="AI183" s="15" t="s">
        <v>0</v>
      </c>
      <c r="AJ183" s="15" t="s">
        <v>0</v>
      </c>
      <c r="AK183" s="15">
        <v>0.28470000000000001</v>
      </c>
      <c r="AL183" s="15">
        <v>0.24340000000000001</v>
      </c>
      <c r="AM183" s="15">
        <v>0.2782</v>
      </c>
      <c r="AN183" s="15">
        <v>0.23580000000000001</v>
      </c>
    </row>
    <row r="184" spans="1:40" s="3" customFormat="1" ht="17.399999999999999" customHeight="1" x14ac:dyDescent="0.25">
      <c r="A184" s="13">
        <v>182</v>
      </c>
      <c r="B184" s="7" t="s">
        <v>214</v>
      </c>
      <c r="C184" s="21">
        <v>14490446068.700001</v>
      </c>
      <c r="D184" s="21">
        <v>12188683184.99</v>
      </c>
      <c r="E184" s="21">
        <v>1214029757.9000001</v>
      </c>
      <c r="F184" s="21">
        <v>1155617376.3900001</v>
      </c>
      <c r="G184" s="22">
        <v>1.43</v>
      </c>
      <c r="H184" s="22">
        <v>1.41</v>
      </c>
      <c r="I184" s="21">
        <v>8053144800</v>
      </c>
      <c r="J184" s="21">
        <v>7468808900</v>
      </c>
      <c r="K184" s="21">
        <v>11671278050.51</v>
      </c>
      <c r="L184" s="21">
        <v>10366463389.07</v>
      </c>
      <c r="M184" s="21">
        <v>416265600.94999999</v>
      </c>
      <c r="N184" s="21">
        <v>432733823.98000002</v>
      </c>
      <c r="O184" s="21">
        <v>289636573.55000001</v>
      </c>
      <c r="P184" s="21">
        <v>403497498.56999999</v>
      </c>
      <c r="Q184" s="21">
        <v>91131981.510000005</v>
      </c>
      <c r="R184" s="21">
        <v>104924850.44</v>
      </c>
      <c r="S184" s="21">
        <v>91131981.510000005</v>
      </c>
      <c r="T184" s="21">
        <v>104924850.44</v>
      </c>
      <c r="U184" s="23">
        <v>0.43540000000000001</v>
      </c>
      <c r="V184" s="23">
        <v>0.4093</v>
      </c>
      <c r="W184" s="22">
        <v>0.11</v>
      </c>
      <c r="X184" s="22">
        <v>0.13</v>
      </c>
      <c r="Y184" s="23" t="s">
        <v>0</v>
      </c>
      <c r="Z184" s="23" t="s">
        <v>0</v>
      </c>
      <c r="AA184" s="23" t="s">
        <v>0</v>
      </c>
      <c r="AB184" s="23" t="s">
        <v>0</v>
      </c>
      <c r="AC184" s="23" t="s">
        <v>0</v>
      </c>
      <c r="AD184" s="23" t="s">
        <v>0</v>
      </c>
      <c r="AE184" s="23">
        <v>2.1499999999999998E-2</v>
      </c>
      <c r="AF184" s="23">
        <v>2.1499999999999998E-2</v>
      </c>
      <c r="AG184" s="23">
        <v>3.5099999999999999E-2</v>
      </c>
      <c r="AH184" s="23">
        <v>3.3300000000000003E-2</v>
      </c>
      <c r="AI184" s="23">
        <v>0.69</v>
      </c>
      <c r="AJ184" s="23">
        <v>0.72050000000000003</v>
      </c>
      <c r="AK184" s="23">
        <v>0.14779999999999999</v>
      </c>
      <c r="AL184" s="23">
        <v>0.1613</v>
      </c>
      <c r="AM184" s="23">
        <v>0.1366</v>
      </c>
      <c r="AN184" s="23">
        <v>0.15010000000000001</v>
      </c>
    </row>
    <row r="185" spans="1:40" s="3" customFormat="1" ht="17.399999999999999" customHeight="1" x14ac:dyDescent="0.25">
      <c r="A185" s="13">
        <v>183</v>
      </c>
      <c r="B185" s="8" t="s">
        <v>215</v>
      </c>
      <c r="C185" s="9">
        <v>13746343330</v>
      </c>
      <c r="D185" s="9">
        <v>12125924648</v>
      </c>
      <c r="E185" s="9">
        <v>1062807942.61</v>
      </c>
      <c r="F185" s="9">
        <v>1030407862.52</v>
      </c>
      <c r="G185" s="19" t="s">
        <v>0</v>
      </c>
      <c r="H185" s="19" t="s">
        <v>0</v>
      </c>
      <c r="I185" s="9">
        <v>6508858709.1499996</v>
      </c>
      <c r="J185" s="9">
        <v>5665077516</v>
      </c>
      <c r="K185" s="9">
        <v>12242632431</v>
      </c>
      <c r="L185" s="9">
        <v>10168966889</v>
      </c>
      <c r="M185" s="9">
        <v>400743541</v>
      </c>
      <c r="N185" s="9">
        <v>337454687</v>
      </c>
      <c r="O185" s="9">
        <v>261570198</v>
      </c>
      <c r="P185" s="9">
        <v>272140209</v>
      </c>
      <c r="Q185" s="9">
        <v>90310826</v>
      </c>
      <c r="R185" s="9">
        <v>77041149</v>
      </c>
      <c r="S185" s="9">
        <v>90310826</v>
      </c>
      <c r="T185" s="9">
        <v>77041149</v>
      </c>
      <c r="U185" s="15" t="s">
        <v>0</v>
      </c>
      <c r="V185" s="15" t="s">
        <v>0</v>
      </c>
      <c r="W185" s="19" t="s">
        <v>0</v>
      </c>
      <c r="X185" s="19" t="s">
        <v>0</v>
      </c>
      <c r="Y185" s="15" t="s">
        <v>0</v>
      </c>
      <c r="Z185" s="15" t="s">
        <v>0</v>
      </c>
      <c r="AA185" s="15" t="s">
        <v>0</v>
      </c>
      <c r="AB185" s="15" t="s">
        <v>0</v>
      </c>
      <c r="AC185" s="15" t="s">
        <v>0</v>
      </c>
      <c r="AD185" s="15" t="s">
        <v>0</v>
      </c>
      <c r="AE185" s="15">
        <v>2.5600000000000001E-2</v>
      </c>
      <c r="AF185" s="15">
        <v>2.7900000000000001E-2</v>
      </c>
      <c r="AG185" s="15" t="s">
        <v>0</v>
      </c>
      <c r="AH185" s="15" t="s">
        <v>0</v>
      </c>
      <c r="AI185" s="15" t="s">
        <v>0</v>
      </c>
      <c r="AJ185" s="15" t="s">
        <v>0</v>
      </c>
      <c r="AK185" s="15">
        <v>0.15310000000000001</v>
      </c>
      <c r="AL185" s="15">
        <v>0.19389999999999999</v>
      </c>
      <c r="AM185" s="15">
        <v>0.14549999999999999</v>
      </c>
      <c r="AN185" s="15">
        <v>0.18790000000000001</v>
      </c>
    </row>
    <row r="186" spans="1:40" s="3" customFormat="1" ht="17.399999999999999" customHeight="1" x14ac:dyDescent="0.25">
      <c r="A186" s="13">
        <v>184</v>
      </c>
      <c r="B186" s="8" t="s">
        <v>216</v>
      </c>
      <c r="C186" s="9">
        <v>13561360939</v>
      </c>
      <c r="D186" s="9">
        <v>12113947488.799999</v>
      </c>
      <c r="E186" s="9">
        <v>1049649036.35</v>
      </c>
      <c r="F186" s="9">
        <v>950419169.58000004</v>
      </c>
      <c r="G186" s="19" t="s">
        <v>0</v>
      </c>
      <c r="H186" s="19" t="s">
        <v>0</v>
      </c>
      <c r="I186" s="9">
        <v>6636483305.1400003</v>
      </c>
      <c r="J186" s="9">
        <v>6263050083.4300003</v>
      </c>
      <c r="K186" s="9">
        <v>10543781259.450001</v>
      </c>
      <c r="L186" s="9">
        <v>10490946324.49</v>
      </c>
      <c r="M186" s="9">
        <v>564208680.74000001</v>
      </c>
      <c r="N186" s="9">
        <v>383520654.91000003</v>
      </c>
      <c r="O186" s="9">
        <v>400699580.19999999</v>
      </c>
      <c r="P186" s="9">
        <v>340600414.35000002</v>
      </c>
      <c r="Q186" s="9">
        <v>111229866.77</v>
      </c>
      <c r="R186" s="9">
        <v>150055488.66999999</v>
      </c>
      <c r="S186" s="9">
        <v>111229866.77</v>
      </c>
      <c r="T186" s="9">
        <v>150055488.66999999</v>
      </c>
      <c r="U186" s="15" t="s">
        <v>0</v>
      </c>
      <c r="V186" s="15" t="s">
        <v>0</v>
      </c>
      <c r="W186" s="19" t="s">
        <v>0</v>
      </c>
      <c r="X186" s="19" t="s">
        <v>0</v>
      </c>
      <c r="Y186" s="15" t="s">
        <v>0</v>
      </c>
      <c r="Z186" s="15" t="s">
        <v>0</v>
      </c>
      <c r="AA186" s="15" t="s">
        <v>0</v>
      </c>
      <c r="AB186" s="15" t="s">
        <v>0</v>
      </c>
      <c r="AC186" s="15" t="s">
        <v>0</v>
      </c>
      <c r="AD186" s="15" t="s">
        <v>0</v>
      </c>
      <c r="AE186" s="15">
        <v>2.9399999999999999E-2</v>
      </c>
      <c r="AF186" s="15">
        <v>1.15E-2</v>
      </c>
      <c r="AG186" s="15">
        <v>4.7500000000000001E-2</v>
      </c>
      <c r="AH186" s="15">
        <v>3.1600000000000003E-2</v>
      </c>
      <c r="AI186" s="15">
        <v>0.62939999999999996</v>
      </c>
      <c r="AJ186" s="15">
        <v>0.54869999999999997</v>
      </c>
      <c r="AK186" s="15">
        <v>0.13140000000000002</v>
      </c>
      <c r="AL186" s="15">
        <v>0.11349999999999999</v>
      </c>
      <c r="AM186" s="15">
        <v>0.11990000000000001</v>
      </c>
      <c r="AN186" s="15">
        <v>0.1018</v>
      </c>
    </row>
    <row r="187" spans="1:40" s="3" customFormat="1" ht="17.399999999999999" customHeight="1" x14ac:dyDescent="0.25">
      <c r="A187" s="13">
        <v>185</v>
      </c>
      <c r="B187" s="7" t="s">
        <v>217</v>
      </c>
      <c r="C187" s="9">
        <v>13412788767</v>
      </c>
      <c r="D187" s="9">
        <v>15937860399</v>
      </c>
      <c r="E187" s="9">
        <v>4484640017</v>
      </c>
      <c r="F187" s="9">
        <v>4359845911</v>
      </c>
      <c r="G187" s="19" t="s">
        <v>0</v>
      </c>
      <c r="H187" s="19" t="s">
        <v>0</v>
      </c>
      <c r="I187" s="9">
        <v>4800470598</v>
      </c>
      <c r="J187" s="9">
        <v>5163241211</v>
      </c>
      <c r="K187" s="9">
        <v>5944072085</v>
      </c>
      <c r="L187" s="9">
        <v>8137473550</v>
      </c>
      <c r="M187" s="9">
        <v>438204680</v>
      </c>
      <c r="N187" s="9">
        <v>410383966</v>
      </c>
      <c r="O187" s="9">
        <v>280707512</v>
      </c>
      <c r="P187" s="9">
        <v>365497744</v>
      </c>
      <c r="Q187" s="9">
        <v>120352354</v>
      </c>
      <c r="R187" s="9">
        <v>105912463</v>
      </c>
      <c r="S187" s="9">
        <v>120352354</v>
      </c>
      <c r="T187" s="9">
        <v>105912463</v>
      </c>
      <c r="U187" s="15" t="s">
        <v>0</v>
      </c>
      <c r="V187" s="15" t="s">
        <v>0</v>
      </c>
      <c r="W187" s="19" t="s">
        <v>0</v>
      </c>
      <c r="X187" s="19" t="s">
        <v>0</v>
      </c>
      <c r="Y187" s="15" t="s">
        <v>0</v>
      </c>
      <c r="Z187" s="15" t="s">
        <v>0</v>
      </c>
      <c r="AA187" s="15" t="s">
        <v>0</v>
      </c>
      <c r="AB187" s="15" t="s">
        <v>0</v>
      </c>
      <c r="AC187" s="15" t="s">
        <v>0</v>
      </c>
      <c r="AD187" s="15" t="s">
        <v>0</v>
      </c>
      <c r="AE187" s="15" t="s">
        <v>0</v>
      </c>
      <c r="AF187" s="15" t="s">
        <v>0</v>
      </c>
      <c r="AG187" s="15" t="s">
        <v>0</v>
      </c>
      <c r="AH187" s="15" t="s">
        <v>0</v>
      </c>
      <c r="AI187" s="15" t="s">
        <v>0</v>
      </c>
      <c r="AJ187" s="15" t="s">
        <v>0</v>
      </c>
      <c r="AK187" s="15">
        <v>0.4632</v>
      </c>
      <c r="AL187" s="15">
        <v>0.48609999999999998</v>
      </c>
      <c r="AM187" s="15">
        <v>0.45179999999999998</v>
      </c>
      <c r="AN187" s="15">
        <v>0.47510000000000002</v>
      </c>
    </row>
    <row r="188" spans="1:40" s="3" customFormat="1" ht="17.399999999999999" customHeight="1" x14ac:dyDescent="0.25">
      <c r="A188" s="13">
        <v>186</v>
      </c>
      <c r="B188" s="7" t="s">
        <v>218</v>
      </c>
      <c r="C188" s="30">
        <v>13380816500</v>
      </c>
      <c r="D188" s="9">
        <v>10578746500</v>
      </c>
      <c r="E188" s="30">
        <v>855215200</v>
      </c>
      <c r="F188" s="30">
        <v>791136700</v>
      </c>
      <c r="G188" s="31" t="s">
        <v>0</v>
      </c>
      <c r="H188" s="31" t="s">
        <v>0</v>
      </c>
      <c r="I188" s="9">
        <v>7911873400</v>
      </c>
      <c r="J188" s="9">
        <v>6766939200</v>
      </c>
      <c r="K188" s="30">
        <v>10355666300</v>
      </c>
      <c r="L188" s="9">
        <v>9005183100</v>
      </c>
      <c r="M188" s="30">
        <v>783828900</v>
      </c>
      <c r="N188" s="30">
        <v>686853900</v>
      </c>
      <c r="O188" s="30">
        <v>313309800</v>
      </c>
      <c r="P188" s="30">
        <v>300838700</v>
      </c>
      <c r="Q188" s="30">
        <v>102886000</v>
      </c>
      <c r="R188" s="30">
        <v>115683900</v>
      </c>
      <c r="S188" s="30">
        <v>102886000</v>
      </c>
      <c r="T188" s="30">
        <v>115683900</v>
      </c>
      <c r="U188" s="32">
        <v>0.35189999999999999</v>
      </c>
      <c r="V188" s="15">
        <v>0.33339999999999997</v>
      </c>
      <c r="W188" s="31" t="s">
        <v>0</v>
      </c>
      <c r="X188" s="31" t="s">
        <v>0</v>
      </c>
      <c r="Y188" s="32" t="s">
        <v>0</v>
      </c>
      <c r="Z188" s="32" t="s">
        <v>0</v>
      </c>
      <c r="AA188" s="32" t="s">
        <v>0</v>
      </c>
      <c r="AB188" s="32" t="s">
        <v>0</v>
      </c>
      <c r="AC188" s="32" t="s">
        <v>0</v>
      </c>
      <c r="AD188" s="32" t="s">
        <v>0</v>
      </c>
      <c r="AE188" s="32">
        <v>2.9700000000000001E-2</v>
      </c>
      <c r="AF188" s="32">
        <v>1.6199999999999999E-2</v>
      </c>
      <c r="AG188" s="32">
        <v>6.4799999999999996E-2</v>
      </c>
      <c r="AH188" s="32" t="s">
        <v>0</v>
      </c>
      <c r="AI188" s="32" t="s">
        <v>0</v>
      </c>
      <c r="AJ188" s="32" t="s">
        <v>0</v>
      </c>
      <c r="AK188" s="32">
        <v>0.12889999999999999</v>
      </c>
      <c r="AL188" s="32">
        <v>0.13669999999999999</v>
      </c>
      <c r="AM188" s="32" t="s">
        <v>0</v>
      </c>
      <c r="AN188" s="32" t="s">
        <v>0</v>
      </c>
    </row>
    <row r="189" spans="1:40" s="3" customFormat="1" ht="17.399999999999999" customHeight="1" x14ac:dyDescent="0.25">
      <c r="A189" s="13">
        <v>187</v>
      </c>
      <c r="B189" s="8" t="s">
        <v>219</v>
      </c>
      <c r="C189" s="9">
        <v>12772652000</v>
      </c>
      <c r="D189" s="9">
        <v>11803504000</v>
      </c>
      <c r="E189" s="9">
        <v>1410065900</v>
      </c>
      <c r="F189" s="9">
        <v>1360423300</v>
      </c>
      <c r="G189" s="19">
        <v>2.17</v>
      </c>
      <c r="H189" s="19">
        <v>2.6</v>
      </c>
      <c r="I189" s="9">
        <v>8876218600</v>
      </c>
      <c r="J189" s="9">
        <v>8143379500</v>
      </c>
      <c r="K189" s="9">
        <v>10562581700</v>
      </c>
      <c r="L189" s="9">
        <v>9303717300</v>
      </c>
      <c r="M189" s="9">
        <v>676192400</v>
      </c>
      <c r="N189" s="9">
        <v>708669700</v>
      </c>
      <c r="O189" s="9">
        <v>669912500</v>
      </c>
      <c r="P189" s="9">
        <v>708305500</v>
      </c>
      <c r="Q189" s="9">
        <v>77317400</v>
      </c>
      <c r="R189" s="9">
        <v>95904700</v>
      </c>
      <c r="S189" s="9">
        <v>77317400</v>
      </c>
      <c r="T189" s="9">
        <v>95904700</v>
      </c>
      <c r="U189" s="15">
        <v>0.3004</v>
      </c>
      <c r="V189" s="15">
        <v>0.28239999999999998</v>
      </c>
      <c r="W189" s="19">
        <v>0.13</v>
      </c>
      <c r="X189" s="19">
        <v>0.19</v>
      </c>
      <c r="Y189" s="15">
        <v>5.7200000000000001E-2</v>
      </c>
      <c r="Z189" s="15">
        <v>7.3099999999999998E-2</v>
      </c>
      <c r="AA189" s="15">
        <v>5.2200000000000003E-2</v>
      </c>
      <c r="AB189" s="15">
        <v>6.2799999999999995E-2</v>
      </c>
      <c r="AC189" s="15">
        <v>5.5399999999999998E-2</v>
      </c>
      <c r="AD189" s="15">
        <v>5.8299999999999998E-2</v>
      </c>
      <c r="AE189" s="15">
        <v>4.7E-2</v>
      </c>
      <c r="AF189" s="15">
        <v>2.41E-2</v>
      </c>
      <c r="AG189" s="15" t="s">
        <v>0</v>
      </c>
      <c r="AH189" s="15" t="s">
        <v>0</v>
      </c>
      <c r="AI189" s="15" t="s">
        <v>0</v>
      </c>
      <c r="AJ189" s="15" t="s">
        <v>0</v>
      </c>
      <c r="AK189" s="15">
        <v>0.17050000000000001</v>
      </c>
      <c r="AL189" s="15">
        <v>0.16300000000000001</v>
      </c>
      <c r="AM189" s="15" t="s">
        <v>0</v>
      </c>
      <c r="AN189" s="15" t="s">
        <v>0</v>
      </c>
    </row>
    <row r="190" spans="1:40" s="3" customFormat="1" ht="17.399999999999999" customHeight="1" x14ac:dyDescent="0.25">
      <c r="A190" s="13">
        <v>188</v>
      </c>
      <c r="B190" s="8" t="s">
        <v>220</v>
      </c>
      <c r="C190" s="9">
        <v>12426940000</v>
      </c>
      <c r="D190" s="9">
        <v>10545420000</v>
      </c>
      <c r="E190" s="9">
        <v>1680120000</v>
      </c>
      <c r="F190" s="9">
        <v>1766590000</v>
      </c>
      <c r="G190" s="19">
        <v>1.52</v>
      </c>
      <c r="H190" s="19">
        <v>1.98</v>
      </c>
      <c r="I190" s="9">
        <v>6499660000</v>
      </c>
      <c r="J190" s="9">
        <v>6185480000</v>
      </c>
      <c r="K190" s="9">
        <v>9254390000</v>
      </c>
      <c r="L190" s="9">
        <v>8300140000</v>
      </c>
      <c r="M190" s="9">
        <v>783050000</v>
      </c>
      <c r="N190" s="9">
        <v>745130000</v>
      </c>
      <c r="O190" s="9" t="s">
        <v>0</v>
      </c>
      <c r="P190" s="9" t="s">
        <v>0</v>
      </c>
      <c r="Q190" s="9">
        <v>165910000</v>
      </c>
      <c r="R190" s="9">
        <v>221030000</v>
      </c>
      <c r="S190" s="9">
        <v>165910000</v>
      </c>
      <c r="T190" s="9">
        <v>221030000</v>
      </c>
      <c r="U190" s="15">
        <v>0.37030000000000002</v>
      </c>
      <c r="V190" s="15">
        <v>0.35170000000000001</v>
      </c>
      <c r="W190" s="19">
        <v>0.15</v>
      </c>
      <c r="X190" s="19">
        <v>0.25</v>
      </c>
      <c r="Y190" s="15">
        <v>9.8699999999999996E-2</v>
      </c>
      <c r="Z190" s="15">
        <v>0.12509999999999999</v>
      </c>
      <c r="AA190" s="15" t="s">
        <v>0</v>
      </c>
      <c r="AB190" s="15" t="s">
        <v>0</v>
      </c>
      <c r="AC190" s="15" t="s">
        <v>0</v>
      </c>
      <c r="AD190" s="15" t="s">
        <v>0</v>
      </c>
      <c r="AE190" s="15">
        <v>2.8000000000000001E-2</v>
      </c>
      <c r="AF190" s="15">
        <v>2.35E-2</v>
      </c>
      <c r="AG190" s="15" t="s">
        <v>0</v>
      </c>
      <c r="AH190" s="15" t="s">
        <v>0</v>
      </c>
      <c r="AI190" s="15">
        <v>0.70230000000000004</v>
      </c>
      <c r="AJ190" s="15">
        <v>0.74519999999999997</v>
      </c>
      <c r="AK190" s="15">
        <v>0.156</v>
      </c>
      <c r="AL190" s="15">
        <v>0.18029999999999999</v>
      </c>
      <c r="AM190" s="15">
        <v>0.14779999999999999</v>
      </c>
      <c r="AN190" s="15">
        <v>0.17660000000000001</v>
      </c>
    </row>
    <row r="191" spans="1:40" s="3" customFormat="1" ht="17.399999999999999" customHeight="1" x14ac:dyDescent="0.25">
      <c r="A191" s="13">
        <v>189</v>
      </c>
      <c r="B191" s="7" t="s">
        <v>221</v>
      </c>
      <c r="C191" s="29">
        <v>11888281772</v>
      </c>
      <c r="D191" s="9">
        <v>14279888794</v>
      </c>
      <c r="E191" s="29">
        <v>3604937187</v>
      </c>
      <c r="F191" s="29">
        <v>3527509571</v>
      </c>
      <c r="G191" s="14" t="s">
        <v>0</v>
      </c>
      <c r="H191" s="14" t="s">
        <v>0</v>
      </c>
      <c r="I191" s="9">
        <v>3126121965</v>
      </c>
      <c r="J191" s="9">
        <v>2949711979</v>
      </c>
      <c r="K191" s="29">
        <v>3998837658</v>
      </c>
      <c r="L191" s="9">
        <v>5542047210</v>
      </c>
      <c r="M191" s="29">
        <v>360889116</v>
      </c>
      <c r="N191" s="29">
        <v>397858907</v>
      </c>
      <c r="O191" s="29">
        <v>174635923</v>
      </c>
      <c r="P191" s="29">
        <v>260366265</v>
      </c>
      <c r="Q191" s="29">
        <v>143933714</v>
      </c>
      <c r="R191" s="29">
        <v>122565416</v>
      </c>
      <c r="S191" s="29" t="s">
        <v>0</v>
      </c>
      <c r="T191" s="29" t="s">
        <v>0</v>
      </c>
      <c r="U191" s="16" t="s">
        <v>0</v>
      </c>
      <c r="V191" s="15" t="s">
        <v>0</v>
      </c>
      <c r="W191" s="14" t="s">
        <v>0</v>
      </c>
      <c r="X191" s="14" t="s">
        <v>0</v>
      </c>
      <c r="Y191" s="16" t="s">
        <v>0</v>
      </c>
      <c r="Z191" s="16" t="s">
        <v>0</v>
      </c>
      <c r="AA191" s="16" t="s">
        <v>0</v>
      </c>
      <c r="AB191" s="16" t="s">
        <v>0</v>
      </c>
      <c r="AC191" s="16" t="s">
        <v>0</v>
      </c>
      <c r="AD191" s="16" t="s">
        <v>0</v>
      </c>
      <c r="AE191" s="16" t="s">
        <v>0</v>
      </c>
      <c r="AF191" s="16" t="s">
        <v>0</v>
      </c>
      <c r="AG191" s="16" t="s">
        <v>0</v>
      </c>
      <c r="AH191" s="16" t="s">
        <v>0</v>
      </c>
      <c r="AI191" s="16" t="s">
        <v>0</v>
      </c>
      <c r="AJ191" s="16" t="s">
        <v>0</v>
      </c>
      <c r="AK191" s="16">
        <v>0.35930000000000001</v>
      </c>
      <c r="AL191" s="16">
        <v>0.3679</v>
      </c>
      <c r="AM191" s="16">
        <v>0.35070000000000001</v>
      </c>
      <c r="AN191" s="16">
        <v>0.35820000000000002</v>
      </c>
    </row>
    <row r="192" spans="1:40" s="3" customFormat="1" ht="17.399999999999999" customHeight="1" x14ac:dyDescent="0.25">
      <c r="A192" s="13">
        <v>190</v>
      </c>
      <c r="B192" s="8" t="s">
        <v>222</v>
      </c>
      <c r="C192" s="9">
        <v>11627618500</v>
      </c>
      <c r="D192" s="9">
        <v>9687345900</v>
      </c>
      <c r="E192" s="9">
        <v>778877600</v>
      </c>
      <c r="F192" s="9">
        <v>628694000</v>
      </c>
      <c r="G192" s="19">
        <v>1.53</v>
      </c>
      <c r="H192" s="19">
        <v>1.81</v>
      </c>
      <c r="I192" s="9">
        <v>5942987900</v>
      </c>
      <c r="J192" s="9">
        <v>4972253500</v>
      </c>
      <c r="K192" s="9">
        <v>10412378000</v>
      </c>
      <c r="L192" s="9">
        <v>8643821600</v>
      </c>
      <c r="M192" s="9">
        <v>647554500</v>
      </c>
      <c r="N192" s="9">
        <v>556742900</v>
      </c>
      <c r="O192" s="9" t="s">
        <v>0</v>
      </c>
      <c r="P192" s="9" t="s">
        <v>0</v>
      </c>
      <c r="Q192" s="9">
        <v>86663200</v>
      </c>
      <c r="R192" s="9">
        <v>106579900</v>
      </c>
      <c r="S192" s="9" t="s">
        <v>0</v>
      </c>
      <c r="T192" s="9" t="s">
        <v>0</v>
      </c>
      <c r="U192" s="15">
        <v>0.48359999999999997</v>
      </c>
      <c r="V192" s="15">
        <v>0.503</v>
      </c>
      <c r="W192" s="19">
        <v>0.17</v>
      </c>
      <c r="X192" s="19">
        <v>0.18</v>
      </c>
      <c r="Y192" s="15">
        <v>0.1231</v>
      </c>
      <c r="Z192" s="15">
        <v>0.1195</v>
      </c>
      <c r="AA192" s="15" t="s">
        <v>0</v>
      </c>
      <c r="AB192" s="15" t="s">
        <v>0</v>
      </c>
      <c r="AC192" s="15" t="s">
        <v>0</v>
      </c>
      <c r="AD192" s="15" t="s">
        <v>0</v>
      </c>
      <c r="AE192" s="15">
        <v>1.78E-2</v>
      </c>
      <c r="AF192" s="15">
        <v>1.9900000000000001E-2</v>
      </c>
      <c r="AG192" s="15" t="s">
        <v>0</v>
      </c>
      <c r="AH192" s="15" t="s">
        <v>0</v>
      </c>
      <c r="AI192" s="15">
        <v>0.57090000000000007</v>
      </c>
      <c r="AJ192" s="15">
        <v>0.57530000000000003</v>
      </c>
      <c r="AK192" s="15">
        <v>0.11939999999999999</v>
      </c>
      <c r="AL192" s="15">
        <v>0.12720000000000001</v>
      </c>
      <c r="AM192" s="15">
        <v>0.10800000000000001</v>
      </c>
      <c r="AN192" s="15">
        <v>0.1159</v>
      </c>
    </row>
    <row r="193" spans="1:40" s="3" customFormat="1" ht="17.399999999999999" customHeight="1" x14ac:dyDescent="0.25">
      <c r="A193" s="13">
        <v>191</v>
      </c>
      <c r="B193" s="8" t="s">
        <v>223</v>
      </c>
      <c r="C193" s="9">
        <v>11104588755</v>
      </c>
      <c r="D193" s="9">
        <v>9612119484</v>
      </c>
      <c r="E193" s="9">
        <v>1091791554.3199999</v>
      </c>
      <c r="F193" s="9">
        <v>1054476890.75</v>
      </c>
      <c r="G193" s="19">
        <v>2.02</v>
      </c>
      <c r="H193" s="19">
        <v>1.95</v>
      </c>
      <c r="I193" s="9">
        <v>7079343600</v>
      </c>
      <c r="J193" s="9">
        <v>6065523430</v>
      </c>
      <c r="K193" s="9">
        <v>9099394210.4300003</v>
      </c>
      <c r="L193" s="9">
        <v>8266315725</v>
      </c>
      <c r="M193" s="9">
        <v>355100582.81999999</v>
      </c>
      <c r="N193" s="9">
        <v>387659869</v>
      </c>
      <c r="O193" s="9">
        <v>345310037.12</v>
      </c>
      <c r="P193" s="9">
        <v>381364892.19</v>
      </c>
      <c r="Q193" s="9">
        <v>91180580.230000004</v>
      </c>
      <c r="R193" s="9">
        <v>155996099.52000001</v>
      </c>
      <c r="S193" s="9">
        <v>91180580.230000004</v>
      </c>
      <c r="T193" s="9">
        <v>155996099.52000001</v>
      </c>
      <c r="U193" s="15">
        <v>0.37290000000000001</v>
      </c>
      <c r="V193" s="15">
        <v>0.34989999999999999</v>
      </c>
      <c r="W193" s="19">
        <v>0.17</v>
      </c>
      <c r="X193" s="19">
        <v>0.28999999999999998</v>
      </c>
      <c r="Y193" s="15">
        <v>8.3500000000000005E-2</v>
      </c>
      <c r="Z193" s="15">
        <v>0.1479</v>
      </c>
      <c r="AA193" s="15" t="s">
        <v>0</v>
      </c>
      <c r="AB193" s="15">
        <v>3.85E-2</v>
      </c>
      <c r="AC193" s="15" t="s">
        <v>0</v>
      </c>
      <c r="AD193" s="15">
        <v>4.24E-2</v>
      </c>
      <c r="AE193" s="15">
        <v>1.9699999999999999E-2</v>
      </c>
      <c r="AF193" s="15">
        <v>1.41E-2</v>
      </c>
      <c r="AG193" s="15">
        <v>3.1699999999999999E-2</v>
      </c>
      <c r="AH193" s="15">
        <v>2.86E-2</v>
      </c>
      <c r="AI193" s="15" t="s">
        <v>0</v>
      </c>
      <c r="AJ193" s="15">
        <v>0.73376382318133637</v>
      </c>
      <c r="AK193" s="15">
        <v>0.14530000000000001</v>
      </c>
      <c r="AL193" s="15">
        <v>0.1666</v>
      </c>
      <c r="AM193" s="15">
        <v>0.1348</v>
      </c>
      <c r="AN193" s="15">
        <v>0.15540000000000001</v>
      </c>
    </row>
    <row r="194" spans="1:40" s="3" customFormat="1" ht="17.399999999999999" customHeight="1" x14ac:dyDescent="0.25">
      <c r="A194" s="13">
        <v>192</v>
      </c>
      <c r="B194" s="8" t="s">
        <v>224</v>
      </c>
      <c r="C194" s="9">
        <v>10679465700</v>
      </c>
      <c r="D194" s="9">
        <v>9019513600</v>
      </c>
      <c r="E194" s="9">
        <v>1192360900</v>
      </c>
      <c r="F194" s="9">
        <v>1092447100</v>
      </c>
      <c r="G194" s="19" t="s">
        <v>0</v>
      </c>
      <c r="H194" s="19" t="s">
        <v>0</v>
      </c>
      <c r="I194" s="9">
        <v>5727267600</v>
      </c>
      <c r="J194" s="9">
        <v>5318746300</v>
      </c>
      <c r="K194" s="9">
        <v>9052548400</v>
      </c>
      <c r="L194" s="9">
        <v>7760169200</v>
      </c>
      <c r="M194" s="9">
        <v>604169300</v>
      </c>
      <c r="N194" s="9">
        <v>594731400</v>
      </c>
      <c r="O194" s="9" t="s">
        <v>0</v>
      </c>
      <c r="P194" s="9" t="s">
        <v>0</v>
      </c>
      <c r="Q194" s="9">
        <v>147796700</v>
      </c>
      <c r="R194" s="9">
        <v>145604700</v>
      </c>
      <c r="S194" s="9">
        <v>147796700</v>
      </c>
      <c r="T194" s="9">
        <v>145604700</v>
      </c>
      <c r="U194" s="15">
        <v>0.34370000000000001</v>
      </c>
      <c r="V194" s="15">
        <v>0.3644</v>
      </c>
      <c r="W194" s="19" t="s">
        <v>0</v>
      </c>
      <c r="X194" s="19" t="s">
        <v>0</v>
      </c>
      <c r="Y194" s="15" t="s">
        <v>0</v>
      </c>
      <c r="Z194" s="15" t="s">
        <v>0</v>
      </c>
      <c r="AA194" s="15">
        <v>4.3200000000000002E-2</v>
      </c>
      <c r="AB194" s="15">
        <v>4.7699999999999999E-2</v>
      </c>
      <c r="AC194" s="15" t="s">
        <v>0</v>
      </c>
      <c r="AD194" s="15" t="s">
        <v>0</v>
      </c>
      <c r="AE194" s="15">
        <v>2.35E-2</v>
      </c>
      <c r="AF194" s="15">
        <v>1.7999999999999999E-2</v>
      </c>
      <c r="AG194" s="15">
        <v>5.3600000000000002E-2</v>
      </c>
      <c r="AH194" s="15">
        <v>8.2900000000000001E-2</v>
      </c>
      <c r="AI194" s="15">
        <v>0.63270000000000004</v>
      </c>
      <c r="AJ194" s="15">
        <v>0.68540000000000001</v>
      </c>
      <c r="AK194" s="15">
        <v>0.18870000000000001</v>
      </c>
      <c r="AL194" s="15">
        <v>0.18590000000000001</v>
      </c>
      <c r="AM194" s="15">
        <v>0.17780000000000001</v>
      </c>
      <c r="AN194" s="15">
        <v>0.17499999999999999</v>
      </c>
    </row>
    <row r="195" spans="1:40" s="3" customFormat="1" ht="17.399999999999999" customHeight="1" x14ac:dyDescent="0.25">
      <c r="A195" s="13">
        <v>193</v>
      </c>
      <c r="B195" s="7" t="s">
        <v>225</v>
      </c>
      <c r="C195" s="9">
        <v>9132099043.3600006</v>
      </c>
      <c r="D195" s="9">
        <v>6929775628.1300001</v>
      </c>
      <c r="E195" s="9">
        <v>2392501934.1199999</v>
      </c>
      <c r="F195" s="9">
        <v>2289855720.0100002</v>
      </c>
      <c r="G195" s="19" t="s">
        <v>0</v>
      </c>
      <c r="H195" s="19" t="s">
        <v>0</v>
      </c>
      <c r="I195" s="9">
        <v>1651966119.02</v>
      </c>
      <c r="J195" s="9">
        <v>1572710700.72</v>
      </c>
      <c r="K195" s="9">
        <v>3301235033.3800001</v>
      </c>
      <c r="L195" s="9">
        <v>2641128254.0700002</v>
      </c>
      <c r="M195" s="9">
        <v>90265865.579999998</v>
      </c>
      <c r="N195" s="9">
        <v>177164161.09999999</v>
      </c>
      <c r="O195" s="9">
        <v>105558479.33</v>
      </c>
      <c r="P195" s="9">
        <v>163244909.03</v>
      </c>
      <c r="Q195" s="9">
        <v>-35519186.890000001</v>
      </c>
      <c r="R195" s="9">
        <v>18236319.68</v>
      </c>
      <c r="S195" s="9">
        <v>-35519186.890000001</v>
      </c>
      <c r="T195" s="9">
        <v>18236319.68</v>
      </c>
      <c r="U195" s="15" t="s">
        <v>0</v>
      </c>
      <c r="V195" s="15" t="s">
        <v>0</v>
      </c>
      <c r="W195" s="19" t="s">
        <v>0</v>
      </c>
      <c r="X195" s="19" t="s">
        <v>0</v>
      </c>
      <c r="Y195" s="15" t="s">
        <v>0</v>
      </c>
      <c r="Z195" s="15" t="s">
        <v>0</v>
      </c>
      <c r="AA195" s="15" t="s">
        <v>0</v>
      </c>
      <c r="AB195" s="15" t="s">
        <v>0</v>
      </c>
      <c r="AC195" s="15" t="s">
        <v>0</v>
      </c>
      <c r="AD195" s="15" t="s">
        <v>0</v>
      </c>
      <c r="AE195" s="15">
        <v>4.7199999999999999E-2</v>
      </c>
      <c r="AF195" s="15">
        <v>4.8500000000000001E-2</v>
      </c>
      <c r="AG195" s="15">
        <v>7.7200000000000005E-2</v>
      </c>
      <c r="AH195" s="15">
        <v>8.9200000000000002E-2</v>
      </c>
      <c r="AI195" s="15">
        <v>0.50039999999999996</v>
      </c>
      <c r="AJ195" s="15">
        <v>0.59550000000000003</v>
      </c>
      <c r="AK195" s="15">
        <v>0.72919999999999996</v>
      </c>
      <c r="AL195" s="15">
        <v>0.94579999999999997</v>
      </c>
      <c r="AM195" s="15">
        <v>0.71909999999999996</v>
      </c>
      <c r="AN195" s="15">
        <v>0.93479999999999996</v>
      </c>
    </row>
    <row r="196" spans="1:40" s="3" customFormat="1" ht="17.399999999999999" customHeight="1" x14ac:dyDescent="0.25">
      <c r="A196" s="13">
        <v>194</v>
      </c>
      <c r="B196" s="8" t="s">
        <v>226</v>
      </c>
      <c r="C196" s="9">
        <v>6965498685</v>
      </c>
      <c r="D196" s="9">
        <v>6109927647</v>
      </c>
      <c r="E196" s="9">
        <v>468440109</v>
      </c>
      <c r="F196" s="9">
        <v>439097751</v>
      </c>
      <c r="G196" s="19">
        <v>1.59</v>
      </c>
      <c r="H196" s="19">
        <v>1.49</v>
      </c>
      <c r="I196" s="9">
        <v>3598419000</v>
      </c>
      <c r="J196" s="9">
        <v>3363446200</v>
      </c>
      <c r="K196" s="9">
        <v>6223770756</v>
      </c>
      <c r="L196" s="9">
        <v>5278354136</v>
      </c>
      <c r="M196" s="9">
        <v>250111541</v>
      </c>
      <c r="N196" s="9">
        <v>223698769</v>
      </c>
      <c r="O196" s="9">
        <v>200261961</v>
      </c>
      <c r="P196" s="9">
        <v>220982407</v>
      </c>
      <c r="Q196" s="9">
        <v>52906373</v>
      </c>
      <c r="R196" s="9">
        <v>47388848</v>
      </c>
      <c r="S196" s="9">
        <v>52906373</v>
      </c>
      <c r="T196" s="9">
        <v>47388848</v>
      </c>
      <c r="U196" s="15">
        <v>0.45829999999999999</v>
      </c>
      <c r="V196" s="15">
        <v>0.40329999999999999</v>
      </c>
      <c r="W196" s="19">
        <v>0.18</v>
      </c>
      <c r="X196" s="19">
        <v>0.16</v>
      </c>
      <c r="Y196" s="15" t="s">
        <v>0</v>
      </c>
      <c r="Z196" s="15" t="s">
        <v>0</v>
      </c>
      <c r="AA196" s="15" t="s">
        <v>0</v>
      </c>
      <c r="AB196" s="15" t="s">
        <v>0</v>
      </c>
      <c r="AC196" s="15" t="s">
        <v>0</v>
      </c>
      <c r="AD196" s="15" t="s">
        <v>0</v>
      </c>
      <c r="AE196" s="15">
        <v>3.6200000000000003E-2</v>
      </c>
      <c r="AF196" s="15">
        <v>2.9600000000000001E-2</v>
      </c>
      <c r="AG196" s="15">
        <v>5.5300000000000002E-2</v>
      </c>
      <c r="AH196" s="15">
        <v>4.9700000000000001E-2</v>
      </c>
      <c r="AI196" s="15">
        <v>0.57820000000000005</v>
      </c>
      <c r="AJ196" s="15">
        <v>0.63719999999999999</v>
      </c>
      <c r="AK196" s="15">
        <v>0.12239999999999999</v>
      </c>
      <c r="AL196" s="15">
        <v>0.12989999999999999</v>
      </c>
      <c r="AM196" s="15">
        <v>0.12239999999999999</v>
      </c>
      <c r="AN196" s="15">
        <v>0.12989999999999999</v>
      </c>
    </row>
    <row r="197" spans="1:40" s="3" customFormat="1" ht="17.399999999999999" customHeight="1" x14ac:dyDescent="0.25">
      <c r="A197" s="13">
        <v>195</v>
      </c>
      <c r="B197" s="8" t="s">
        <v>227</v>
      </c>
      <c r="C197" s="9">
        <v>6362286037.6899996</v>
      </c>
      <c r="D197" s="9">
        <v>5712341170.0299997</v>
      </c>
      <c r="E197" s="9">
        <v>586592540.73000002</v>
      </c>
      <c r="F197" s="9">
        <v>559025896.70000005</v>
      </c>
      <c r="G197" s="19">
        <v>2.15</v>
      </c>
      <c r="H197" s="19">
        <v>2.04</v>
      </c>
      <c r="I197" s="9">
        <v>3739479300</v>
      </c>
      <c r="J197" s="9">
        <v>3322278000</v>
      </c>
      <c r="K197" s="9">
        <v>5410516853.2600002</v>
      </c>
      <c r="L197" s="9">
        <v>4716912113.5500002</v>
      </c>
      <c r="M197" s="9">
        <v>238278947.56</v>
      </c>
      <c r="N197" s="9">
        <v>215512281.63</v>
      </c>
      <c r="O197" s="9">
        <v>199844852.28999999</v>
      </c>
      <c r="P197" s="9">
        <v>201419955.38999999</v>
      </c>
      <c r="Q197" s="9">
        <v>60375592.030000001</v>
      </c>
      <c r="R197" s="9">
        <v>66260050.399999999</v>
      </c>
      <c r="S197" s="9">
        <v>60375592.030000001</v>
      </c>
      <c r="T197" s="9">
        <v>66260050.399999999</v>
      </c>
      <c r="U197" s="15" t="s">
        <v>0</v>
      </c>
      <c r="V197" s="15" t="s">
        <v>0</v>
      </c>
      <c r="W197" s="19">
        <v>0.22</v>
      </c>
      <c r="X197" s="19">
        <v>0.24</v>
      </c>
      <c r="Y197" s="15" t="s">
        <v>0</v>
      </c>
      <c r="Z197" s="15" t="s">
        <v>0</v>
      </c>
      <c r="AA197" s="15" t="s">
        <v>0</v>
      </c>
      <c r="AB197" s="15" t="s">
        <v>0</v>
      </c>
      <c r="AC197" s="15" t="s">
        <v>0</v>
      </c>
      <c r="AD197" s="15" t="s">
        <v>0</v>
      </c>
      <c r="AE197" s="15">
        <v>2.46E-2</v>
      </c>
      <c r="AF197" s="15">
        <v>2.2700000000000001E-2</v>
      </c>
      <c r="AG197" s="15">
        <v>3.7900000000000003E-2</v>
      </c>
      <c r="AH197" s="15">
        <v>3.61E-2</v>
      </c>
      <c r="AI197" s="15">
        <v>0.69129999999999991</v>
      </c>
      <c r="AJ197" s="15">
        <v>0.70459999999999989</v>
      </c>
      <c r="AK197" s="15">
        <v>0.15629999999999999</v>
      </c>
      <c r="AL197" s="15">
        <v>0.16980000000000001</v>
      </c>
      <c r="AM197" s="15">
        <v>0.1452</v>
      </c>
      <c r="AN197" s="15" t="s">
        <v>0</v>
      </c>
    </row>
    <row r="198" spans="1:40" s="3" customFormat="1" ht="17.399999999999999" customHeight="1" x14ac:dyDescent="0.25">
      <c r="A198" s="13">
        <v>196</v>
      </c>
      <c r="B198" s="8" t="s">
        <v>232</v>
      </c>
      <c r="C198" s="9">
        <v>5795837063</v>
      </c>
      <c r="D198" s="9">
        <v>9122897964</v>
      </c>
      <c r="E198" s="9">
        <v>1151641773</v>
      </c>
      <c r="F198" s="9">
        <v>1108447187</v>
      </c>
      <c r="G198" s="19" t="s">
        <v>0</v>
      </c>
      <c r="H198" s="19" t="s">
        <v>0</v>
      </c>
      <c r="I198" s="9">
        <v>1677441621</v>
      </c>
      <c r="J198" s="9">
        <v>1808676596</v>
      </c>
      <c r="K198" s="9">
        <v>1960224587</v>
      </c>
      <c r="L198" s="9">
        <v>2466907043</v>
      </c>
      <c r="M198" s="9">
        <v>197188174</v>
      </c>
      <c r="N198" s="9">
        <v>344272958</v>
      </c>
      <c r="O198" s="9">
        <v>153589586</v>
      </c>
      <c r="P198" s="9">
        <v>224201121</v>
      </c>
      <c r="Q198" s="9">
        <v>74704118</v>
      </c>
      <c r="R198" s="9">
        <v>153039020</v>
      </c>
      <c r="S198" s="9">
        <v>74704118</v>
      </c>
      <c r="T198" s="9">
        <v>153039020</v>
      </c>
      <c r="U198" s="15" t="s">
        <v>0</v>
      </c>
      <c r="V198" s="15" t="s">
        <v>0</v>
      </c>
      <c r="W198" s="19" t="s">
        <v>0</v>
      </c>
      <c r="X198" s="19" t="s">
        <v>0</v>
      </c>
      <c r="Y198" s="15" t="s">
        <v>0</v>
      </c>
      <c r="Z198" s="15" t="s">
        <v>0</v>
      </c>
      <c r="AA198" s="15" t="s">
        <v>0</v>
      </c>
      <c r="AB198" s="15" t="s">
        <v>0</v>
      </c>
      <c r="AC198" s="15" t="s">
        <v>0</v>
      </c>
      <c r="AD198" s="15" t="s">
        <v>0</v>
      </c>
      <c r="AE198" s="15" t="s">
        <v>0</v>
      </c>
      <c r="AF198" s="15" t="s">
        <v>0</v>
      </c>
      <c r="AG198" s="15" t="s">
        <v>0</v>
      </c>
      <c r="AH198" s="15" t="s">
        <v>0</v>
      </c>
      <c r="AI198" s="15" t="s">
        <v>0</v>
      </c>
      <c r="AJ198" s="15" t="s">
        <v>0</v>
      </c>
      <c r="AK198" s="15">
        <v>0.19900000000000001</v>
      </c>
      <c r="AL198" s="15">
        <v>0.17499999999999999</v>
      </c>
      <c r="AM198" s="15">
        <v>0.192</v>
      </c>
      <c r="AN198" s="15">
        <v>0.16700000000000001</v>
      </c>
    </row>
    <row r="199" spans="1:40" s="3" customFormat="1" ht="17.399999999999999" customHeight="1" x14ac:dyDescent="0.25">
      <c r="A199" s="13">
        <v>197</v>
      </c>
      <c r="B199" s="7" t="s">
        <v>228</v>
      </c>
      <c r="C199" s="9">
        <v>5378749196.2700005</v>
      </c>
      <c r="D199" s="9">
        <v>4786456478.54</v>
      </c>
      <c r="E199" s="9">
        <v>1344077887.21</v>
      </c>
      <c r="F199" s="9">
        <v>1303151304.6800001</v>
      </c>
      <c r="G199" s="19" t="s">
        <v>0</v>
      </c>
      <c r="H199" s="19" t="s">
        <v>0</v>
      </c>
      <c r="I199" s="9">
        <v>1722393742.8699999</v>
      </c>
      <c r="J199" s="9">
        <v>1367560109.01</v>
      </c>
      <c r="K199" s="9">
        <v>3635573616.6900001</v>
      </c>
      <c r="L199" s="9">
        <v>2771772516.1199999</v>
      </c>
      <c r="M199" s="9">
        <v>157585046.49000001</v>
      </c>
      <c r="N199" s="9">
        <v>166977588.31999999</v>
      </c>
      <c r="O199" s="9">
        <v>115762475.98999999</v>
      </c>
      <c r="P199" s="9">
        <v>146004006.03999999</v>
      </c>
      <c r="Q199" s="9">
        <v>40926582.530000001</v>
      </c>
      <c r="R199" s="9">
        <v>40648774.93</v>
      </c>
      <c r="S199" s="9">
        <v>40926582.530000001</v>
      </c>
      <c r="T199" s="9">
        <v>40648774.93</v>
      </c>
      <c r="U199" s="15" t="s">
        <v>0</v>
      </c>
      <c r="V199" s="15" t="s">
        <v>0</v>
      </c>
      <c r="W199" s="19" t="s">
        <v>0</v>
      </c>
      <c r="X199" s="19" t="s">
        <v>0</v>
      </c>
      <c r="Y199" s="15" t="s">
        <v>0</v>
      </c>
      <c r="Z199" s="15" t="s">
        <v>0</v>
      </c>
      <c r="AA199" s="15" t="s">
        <v>0</v>
      </c>
      <c r="AB199" s="15" t="s">
        <v>0</v>
      </c>
      <c r="AC199" s="15" t="s">
        <v>0</v>
      </c>
      <c r="AD199" s="15" t="s">
        <v>0</v>
      </c>
      <c r="AE199" s="15" t="s">
        <v>0</v>
      </c>
      <c r="AF199" s="15" t="s">
        <v>0</v>
      </c>
      <c r="AG199" s="15">
        <v>3.1399999999999997E-2</v>
      </c>
      <c r="AH199" s="15">
        <v>5.28E-2</v>
      </c>
      <c r="AI199" s="15" t="s">
        <v>0</v>
      </c>
      <c r="AJ199" s="15" t="s">
        <v>0</v>
      </c>
      <c r="AK199" s="15">
        <v>0.4229</v>
      </c>
      <c r="AL199" s="15">
        <v>0.48930000000000001</v>
      </c>
      <c r="AM199" s="15">
        <v>0.41360000000000002</v>
      </c>
      <c r="AN199" s="15">
        <v>0.4798</v>
      </c>
    </row>
    <row r="200" spans="1:40" s="3" customFormat="1" ht="17.399999999999999" customHeight="1" x14ac:dyDescent="0.25">
      <c r="A200" s="13">
        <v>198</v>
      </c>
      <c r="B200" s="8" t="s">
        <v>229</v>
      </c>
      <c r="C200" s="9">
        <v>3237453334</v>
      </c>
      <c r="D200" s="9">
        <v>2781036229</v>
      </c>
      <c r="E200" s="9">
        <v>1482447702</v>
      </c>
      <c r="F200" s="9">
        <v>1393673036</v>
      </c>
      <c r="G200" s="19" t="s">
        <v>0</v>
      </c>
      <c r="H200" s="19" t="s">
        <v>0</v>
      </c>
      <c r="I200" s="9">
        <v>200000000</v>
      </c>
      <c r="J200" s="9">
        <v>300000000</v>
      </c>
      <c r="K200" s="9">
        <v>1249085768</v>
      </c>
      <c r="L200" s="9">
        <v>1051838229</v>
      </c>
      <c r="M200" s="9">
        <v>192257861</v>
      </c>
      <c r="N200" s="9">
        <v>176415121</v>
      </c>
      <c r="O200" s="9">
        <v>60105515</v>
      </c>
      <c r="P200" s="9">
        <v>60593877</v>
      </c>
      <c r="Q200" s="9">
        <v>88954197</v>
      </c>
      <c r="R200" s="9">
        <v>74128413</v>
      </c>
      <c r="S200" s="9">
        <v>88954197</v>
      </c>
      <c r="T200" s="9">
        <v>74128413</v>
      </c>
      <c r="U200" s="15" t="s">
        <v>0</v>
      </c>
      <c r="V200" s="15" t="s">
        <v>0</v>
      </c>
      <c r="W200" s="19" t="s">
        <v>0</v>
      </c>
      <c r="X200" s="19" t="s">
        <v>0</v>
      </c>
      <c r="Y200" s="15" t="s">
        <v>0</v>
      </c>
      <c r="Z200" s="15" t="s">
        <v>0</v>
      </c>
      <c r="AA200" s="15" t="s">
        <v>0</v>
      </c>
      <c r="AB200" s="15" t="s">
        <v>0</v>
      </c>
      <c r="AC200" s="15" t="s">
        <v>0</v>
      </c>
      <c r="AD200" s="15" t="s">
        <v>0</v>
      </c>
      <c r="AE200" s="15" t="s">
        <v>0</v>
      </c>
      <c r="AF200" s="15" t="s">
        <v>0</v>
      </c>
      <c r="AG200" s="15">
        <v>0.02</v>
      </c>
      <c r="AH200" s="15">
        <v>1.4999999999999999E-2</v>
      </c>
      <c r="AI200" s="15">
        <v>0.17</v>
      </c>
      <c r="AJ200" s="15">
        <v>0.3</v>
      </c>
      <c r="AK200" s="15">
        <v>0.76</v>
      </c>
      <c r="AL200" s="15">
        <v>1.3</v>
      </c>
      <c r="AM200" s="15">
        <v>0.76</v>
      </c>
      <c r="AN200" s="15">
        <v>1.3</v>
      </c>
    </row>
    <row r="201" spans="1:40" s="3" customFormat="1" ht="17.399999999999999" customHeight="1" x14ac:dyDescent="0.25">
      <c r="A201" s="13">
        <v>199</v>
      </c>
      <c r="B201" s="8" t="s">
        <v>230</v>
      </c>
      <c r="C201" s="9">
        <v>2682306840</v>
      </c>
      <c r="D201" s="9">
        <v>2612570271</v>
      </c>
      <c r="E201" s="9">
        <v>2036183940</v>
      </c>
      <c r="F201" s="9">
        <v>2039125238</v>
      </c>
      <c r="G201" s="19" t="s">
        <v>0</v>
      </c>
      <c r="H201" s="19" t="s">
        <v>0</v>
      </c>
      <c r="I201" s="9">
        <v>15000000</v>
      </c>
      <c r="J201" s="9">
        <v>24477042</v>
      </c>
      <c r="K201" s="9">
        <v>574430129</v>
      </c>
      <c r="L201" s="9">
        <v>473938987</v>
      </c>
      <c r="M201" s="9">
        <v>107605400</v>
      </c>
      <c r="N201" s="9">
        <v>118930993</v>
      </c>
      <c r="O201" s="9">
        <v>65918185</v>
      </c>
      <c r="P201" s="9">
        <v>75363742</v>
      </c>
      <c r="Q201" s="9">
        <v>6298157</v>
      </c>
      <c r="R201" s="9">
        <v>20815397</v>
      </c>
      <c r="S201" s="9">
        <v>6298157</v>
      </c>
      <c r="T201" s="9">
        <v>20815397</v>
      </c>
      <c r="U201" s="15" t="s">
        <v>0</v>
      </c>
      <c r="V201" s="15" t="s">
        <v>0</v>
      </c>
      <c r="W201" s="19" t="s">
        <v>0</v>
      </c>
      <c r="X201" s="19" t="s">
        <v>0</v>
      </c>
      <c r="Y201" s="15" t="s">
        <v>0</v>
      </c>
      <c r="Z201" s="15" t="s">
        <v>0</v>
      </c>
      <c r="AA201" s="15" t="s">
        <v>0</v>
      </c>
      <c r="AB201" s="15" t="s">
        <v>0</v>
      </c>
      <c r="AC201" s="15" t="s">
        <v>0</v>
      </c>
      <c r="AD201" s="15" t="s">
        <v>0</v>
      </c>
      <c r="AE201" s="15">
        <v>0</v>
      </c>
      <c r="AF201" s="15">
        <v>0</v>
      </c>
      <c r="AG201" s="15" t="s">
        <v>0</v>
      </c>
      <c r="AH201" s="15" t="s">
        <v>0</v>
      </c>
      <c r="AI201" s="15" t="s">
        <v>0</v>
      </c>
      <c r="AJ201" s="15" t="s">
        <v>0</v>
      </c>
      <c r="AK201" s="15">
        <v>5.7</v>
      </c>
      <c r="AL201" s="15">
        <v>3.94</v>
      </c>
      <c r="AM201" s="15">
        <v>5.7</v>
      </c>
      <c r="AN201" s="15">
        <v>3.94</v>
      </c>
    </row>
    <row r="202" spans="1:40" s="3" customFormat="1" ht="17.399999999999999" customHeight="1" x14ac:dyDescent="0.25">
      <c r="A202" s="13">
        <v>200</v>
      </c>
      <c r="B202" s="8" t="s">
        <v>231</v>
      </c>
      <c r="C202" s="9">
        <v>2608944691</v>
      </c>
      <c r="D202" s="9">
        <v>1746269321</v>
      </c>
      <c r="E202" s="9">
        <v>1030382581</v>
      </c>
      <c r="F202" s="9">
        <v>974762420</v>
      </c>
      <c r="G202" s="19" t="s">
        <v>0</v>
      </c>
      <c r="H202" s="19" t="s">
        <v>0</v>
      </c>
      <c r="I202" s="9">
        <v>587939803</v>
      </c>
      <c r="J202" s="9">
        <v>328123879</v>
      </c>
      <c r="K202" s="9">
        <v>1553437910</v>
      </c>
      <c r="L202" s="9">
        <v>683069771</v>
      </c>
      <c r="M202" s="9">
        <v>77922005</v>
      </c>
      <c r="N202" s="9">
        <v>71180999</v>
      </c>
      <c r="O202" s="9">
        <v>61251317</v>
      </c>
      <c r="P202" s="9">
        <v>56752226</v>
      </c>
      <c r="Q202" s="9">
        <v>-3683891</v>
      </c>
      <c r="R202" s="9">
        <v>1106443</v>
      </c>
      <c r="S202" s="9">
        <v>-3683891</v>
      </c>
      <c r="T202" s="9">
        <v>1106443</v>
      </c>
      <c r="U202" s="15" t="s">
        <v>0</v>
      </c>
      <c r="V202" s="15" t="s">
        <v>0</v>
      </c>
      <c r="W202" s="19" t="s">
        <v>0</v>
      </c>
      <c r="X202" s="19" t="s">
        <v>0</v>
      </c>
      <c r="Y202" s="15" t="s">
        <v>0</v>
      </c>
      <c r="Z202" s="15" t="s">
        <v>0</v>
      </c>
      <c r="AA202" s="15" t="s">
        <v>0</v>
      </c>
      <c r="AB202" s="15" t="s">
        <v>0</v>
      </c>
      <c r="AC202" s="15" t="s">
        <v>0</v>
      </c>
      <c r="AD202" s="15" t="s">
        <v>0</v>
      </c>
      <c r="AE202" s="15" t="s">
        <v>0</v>
      </c>
      <c r="AF202" s="15" t="s">
        <v>0</v>
      </c>
      <c r="AG202" s="15" t="s">
        <v>0</v>
      </c>
      <c r="AH202" s="15" t="s">
        <v>0</v>
      </c>
      <c r="AI202" s="15">
        <v>0.33019999999999999</v>
      </c>
      <c r="AJ202" s="15">
        <v>0.48036656419392332</v>
      </c>
      <c r="AK202" s="15">
        <v>0.82540000000000002</v>
      </c>
      <c r="AL202" s="15">
        <v>1.0246999999999999</v>
      </c>
      <c r="AM202" s="15">
        <v>0.81979999999999997</v>
      </c>
      <c r="AN202" s="15">
        <v>1.02</v>
      </c>
    </row>
  </sheetData>
  <autoFilter ref="A2:AN202"/>
  <mergeCells count="20">
    <mergeCell ref="AG1:AH1"/>
    <mergeCell ref="AK1:AL1"/>
    <mergeCell ref="AM1:AN1"/>
    <mergeCell ref="AI1:AJ1"/>
    <mergeCell ref="W1:X1"/>
    <mergeCell ref="Y1:Z1"/>
    <mergeCell ref="AA1:AB1"/>
    <mergeCell ref="AC1:AD1"/>
    <mergeCell ref="A1:B1"/>
    <mergeCell ref="U1:V1"/>
    <mergeCell ref="AE1:AF1"/>
    <mergeCell ref="G1:H1"/>
    <mergeCell ref="C1:D1"/>
    <mergeCell ref="I1:J1"/>
    <mergeCell ref="K1:L1"/>
    <mergeCell ref="E1:F1"/>
    <mergeCell ref="M1:N1"/>
    <mergeCell ref="O1:P1"/>
    <mergeCell ref="Q1:R1"/>
    <mergeCell ref="S1:T1"/>
  </mergeCells>
  <phoneticPr fontId="24" type="noConversion"/>
  <pageMargins left="0.7" right="0.7" top="0.75" bottom="0.75" header="0.3" footer="0.3"/>
  <pageSetup paperSize="9" scale="1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4"/>
  <sheetViews>
    <sheetView tabSelected="1" view="pageBreakPreview" zoomScale="85" zoomScaleNormal="100" zoomScaleSheetLayoutView="85" workbookViewId="0">
      <pane xSplit="2" ySplit="3" topLeftCell="C112" activePane="bottomRight" state="frozen"/>
      <selection pane="topRight" activeCell="J1" sqref="J1"/>
      <selection pane="bottomLeft" activeCell="A3" sqref="A3"/>
      <selection pane="bottomRight" activeCell="AN199" sqref="AN199"/>
    </sheetView>
  </sheetViews>
  <sheetFormatPr defaultColWidth="9.109375" defaultRowHeight="13.2" x14ac:dyDescent="0.25"/>
  <cols>
    <col min="1" max="1" width="7.5546875" style="37" customWidth="1"/>
    <col min="2" max="2" width="24.5546875" style="37" customWidth="1"/>
    <col min="3" max="3" width="19.109375" style="37" bestFit="1" customWidth="1"/>
    <col min="4" max="4" width="17.88671875" style="37" customWidth="1"/>
    <col min="5" max="5" width="18.33203125" style="37" bestFit="1" customWidth="1"/>
    <col min="6" max="6" width="16.6640625" style="37" customWidth="1"/>
    <col min="7" max="8" width="9.109375" style="37" customWidth="1"/>
    <col min="9" max="9" width="19.109375" style="37" bestFit="1" customWidth="1"/>
    <col min="10" max="12" width="17.88671875" style="37" customWidth="1"/>
    <col min="13" max="13" width="18" style="37" bestFit="1" customWidth="1"/>
    <col min="14" max="14" width="18.5546875" style="37" customWidth="1"/>
    <col min="15" max="15" width="15.6640625" style="37" customWidth="1"/>
    <col min="16" max="16" width="16.6640625" style="37" customWidth="1"/>
    <col min="17" max="18" width="17.109375" style="37" bestFit="1" customWidth="1"/>
    <col min="19" max="19" width="16.88671875" style="37" bestFit="1" customWidth="1"/>
    <col min="20" max="20" width="15.6640625" style="37" customWidth="1"/>
    <col min="21" max="34" width="9.109375" style="37" customWidth="1"/>
    <col min="35" max="36" width="9.44140625" style="37" customWidth="1"/>
    <col min="37" max="42" width="9.109375" style="37" customWidth="1"/>
    <col min="43" max="16384" width="9.109375" style="37"/>
  </cols>
  <sheetData>
    <row r="1" spans="1:40" s="43" customFormat="1" ht="14.4" thickTop="1" thickBot="1" x14ac:dyDescent="0.3">
      <c r="A1" s="75" t="s">
        <v>238</v>
      </c>
      <c r="B1" s="76"/>
      <c r="C1" s="77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</row>
    <row r="2" spans="1:40" s="45" customFormat="1" ht="113.25" customHeight="1" thickTop="1" thickBot="1" x14ac:dyDescent="0.3">
      <c r="A2" s="76"/>
      <c r="B2" s="76"/>
      <c r="C2" s="80" t="s">
        <v>23</v>
      </c>
      <c r="D2" s="80"/>
      <c r="E2" s="81" t="s">
        <v>24</v>
      </c>
      <c r="F2" s="82"/>
      <c r="G2" s="82" t="s">
        <v>11</v>
      </c>
      <c r="H2" s="82"/>
      <c r="I2" s="80" t="s">
        <v>25</v>
      </c>
      <c r="J2" s="80"/>
      <c r="K2" s="80" t="s">
        <v>26</v>
      </c>
      <c r="L2" s="80"/>
      <c r="M2" s="80" t="s">
        <v>27</v>
      </c>
      <c r="N2" s="80"/>
      <c r="O2" s="80" t="s">
        <v>28</v>
      </c>
      <c r="P2" s="80"/>
      <c r="Q2" s="80" t="s">
        <v>29</v>
      </c>
      <c r="R2" s="80"/>
      <c r="S2" s="80" t="s">
        <v>30</v>
      </c>
      <c r="T2" s="80"/>
      <c r="U2" s="79" t="s">
        <v>12</v>
      </c>
      <c r="V2" s="79"/>
      <c r="W2" s="82" t="s">
        <v>32</v>
      </c>
      <c r="X2" s="82"/>
      <c r="Y2" s="79" t="s">
        <v>14</v>
      </c>
      <c r="Z2" s="79"/>
      <c r="AA2" s="79" t="s">
        <v>15</v>
      </c>
      <c r="AB2" s="79"/>
      <c r="AC2" s="79" t="s">
        <v>16</v>
      </c>
      <c r="AD2" s="79"/>
      <c r="AE2" s="79" t="s">
        <v>17</v>
      </c>
      <c r="AF2" s="79"/>
      <c r="AG2" s="79" t="s">
        <v>18</v>
      </c>
      <c r="AH2" s="79"/>
      <c r="AI2" s="79" t="s">
        <v>20</v>
      </c>
      <c r="AJ2" s="79"/>
      <c r="AK2" s="79" t="s">
        <v>19</v>
      </c>
      <c r="AL2" s="79"/>
      <c r="AM2" s="79" t="s">
        <v>31</v>
      </c>
      <c r="AN2" s="79"/>
    </row>
    <row r="3" spans="1:40" s="44" customFormat="1" ht="14.4" thickTop="1" thickBot="1" x14ac:dyDescent="0.3">
      <c r="A3" s="53" t="s">
        <v>22</v>
      </c>
      <c r="B3" s="54" t="s">
        <v>21</v>
      </c>
      <c r="C3" s="55">
        <v>2015</v>
      </c>
      <c r="D3" s="55" t="s">
        <v>10</v>
      </c>
      <c r="E3" s="64">
        <v>2015</v>
      </c>
      <c r="F3" s="55" t="s">
        <v>10</v>
      </c>
      <c r="G3" s="55">
        <v>2015</v>
      </c>
      <c r="H3" s="55" t="s">
        <v>10</v>
      </c>
      <c r="I3" s="55">
        <v>2015</v>
      </c>
      <c r="J3" s="55" t="s">
        <v>10</v>
      </c>
      <c r="K3" s="55">
        <v>2015</v>
      </c>
      <c r="L3" s="55" t="s">
        <v>10</v>
      </c>
      <c r="M3" s="55">
        <v>2015</v>
      </c>
      <c r="N3" s="55" t="s">
        <v>10</v>
      </c>
      <c r="O3" s="55">
        <v>2015</v>
      </c>
      <c r="P3" s="55" t="s">
        <v>10</v>
      </c>
      <c r="Q3" s="55">
        <v>2015</v>
      </c>
      <c r="R3" s="55" t="s">
        <v>10</v>
      </c>
      <c r="S3" s="55">
        <v>2015</v>
      </c>
      <c r="T3" s="55" t="s">
        <v>10</v>
      </c>
      <c r="U3" s="55">
        <v>2015</v>
      </c>
      <c r="V3" s="55" t="s">
        <v>10</v>
      </c>
      <c r="W3" s="55">
        <v>2015</v>
      </c>
      <c r="X3" s="55" t="s">
        <v>10</v>
      </c>
      <c r="Y3" s="55">
        <v>2015</v>
      </c>
      <c r="Z3" s="55" t="s">
        <v>10</v>
      </c>
      <c r="AA3" s="55">
        <v>2015</v>
      </c>
      <c r="AB3" s="55" t="s">
        <v>10</v>
      </c>
      <c r="AC3" s="55">
        <v>2015</v>
      </c>
      <c r="AD3" s="55" t="s">
        <v>10</v>
      </c>
      <c r="AE3" s="55">
        <v>2015</v>
      </c>
      <c r="AF3" s="55" t="s">
        <v>10</v>
      </c>
      <c r="AG3" s="55">
        <v>2015</v>
      </c>
      <c r="AH3" s="55" t="s">
        <v>10</v>
      </c>
      <c r="AI3" s="55">
        <v>2015</v>
      </c>
      <c r="AJ3" s="55" t="s">
        <v>10</v>
      </c>
      <c r="AK3" s="55">
        <v>2015</v>
      </c>
      <c r="AL3" s="55" t="s">
        <v>10</v>
      </c>
      <c r="AM3" s="55">
        <v>2015</v>
      </c>
      <c r="AN3" s="55" t="s">
        <v>10</v>
      </c>
    </row>
    <row r="4" spans="1:40" ht="17.399999999999999" customHeight="1" thickTop="1" thickBot="1" x14ac:dyDescent="0.3">
      <c r="A4" s="49">
        <v>1</v>
      </c>
      <c r="B4" s="56" t="s">
        <v>34</v>
      </c>
      <c r="C4" s="50">
        <v>22209780</v>
      </c>
      <c r="D4" s="50">
        <v>20609953</v>
      </c>
      <c r="E4" s="65">
        <v>1789474</v>
      </c>
      <c r="F4" s="50">
        <v>1530859</v>
      </c>
      <c r="G4" s="51">
        <v>4.8</v>
      </c>
      <c r="H4" s="51">
        <v>4.2300000000000004</v>
      </c>
      <c r="I4" s="50">
        <v>11933466</v>
      </c>
      <c r="J4" s="50">
        <v>11026331</v>
      </c>
      <c r="K4" s="50">
        <v>16281939</v>
      </c>
      <c r="L4" s="50">
        <v>15556601</v>
      </c>
      <c r="M4" s="50">
        <v>697647</v>
      </c>
      <c r="N4" s="50">
        <v>658892</v>
      </c>
      <c r="O4" s="50">
        <v>507867</v>
      </c>
      <c r="P4" s="50">
        <v>493522</v>
      </c>
      <c r="Q4" s="50">
        <v>277720</v>
      </c>
      <c r="R4" s="50">
        <v>276286</v>
      </c>
      <c r="S4" s="50">
        <v>277131</v>
      </c>
      <c r="T4" s="50">
        <v>275811</v>
      </c>
      <c r="U4" s="52">
        <v>0.25490000000000002</v>
      </c>
      <c r="V4" s="52">
        <v>0.26750000000000002</v>
      </c>
      <c r="W4" s="51">
        <v>0.77</v>
      </c>
      <c r="X4" s="51">
        <v>0.78</v>
      </c>
      <c r="Y4" s="52">
        <v>0.17100000000000001</v>
      </c>
      <c r="Z4" s="52">
        <v>0.1996</v>
      </c>
      <c r="AA4" s="52">
        <v>2.3E-2</v>
      </c>
      <c r="AB4" s="52">
        <v>2.46E-2</v>
      </c>
      <c r="AC4" s="52">
        <v>2.47E-2</v>
      </c>
      <c r="AD4" s="52">
        <v>2.6599999999999999E-2</v>
      </c>
      <c r="AE4" s="52">
        <v>1.4999999999999999E-2</v>
      </c>
      <c r="AF4" s="52">
        <v>1.1299999999999999E-2</v>
      </c>
      <c r="AG4" s="52">
        <v>2.35E-2</v>
      </c>
      <c r="AH4" s="52">
        <v>2.3400000000000001E-2</v>
      </c>
      <c r="AI4" s="52">
        <v>0.71399999999999997</v>
      </c>
      <c r="AJ4" s="52">
        <v>0.68400000000000005</v>
      </c>
      <c r="AK4" s="52">
        <v>0.1522</v>
      </c>
      <c r="AL4" s="52">
        <v>0.14530000000000001</v>
      </c>
      <c r="AM4" s="52">
        <v>0.1348</v>
      </c>
      <c r="AN4" s="52">
        <v>0.12189999999999999</v>
      </c>
    </row>
    <row r="5" spans="1:40" s="42" customFormat="1" ht="17.399999999999999" customHeight="1" thickTop="1" thickBot="1" x14ac:dyDescent="0.3">
      <c r="A5" s="46">
        <v>2</v>
      </c>
      <c r="B5" s="58" t="s">
        <v>35</v>
      </c>
      <c r="C5" s="47">
        <v>18349489</v>
      </c>
      <c r="D5" s="47">
        <v>16744093</v>
      </c>
      <c r="E5" s="66">
        <v>1434020</v>
      </c>
      <c r="F5" s="47">
        <v>1241510</v>
      </c>
      <c r="G5" s="48">
        <v>5.74</v>
      </c>
      <c r="H5" s="48">
        <v>4.97</v>
      </c>
      <c r="I5" s="47">
        <v>10485140</v>
      </c>
      <c r="J5" s="47">
        <v>9474510</v>
      </c>
      <c r="K5" s="47">
        <v>13668533</v>
      </c>
      <c r="L5" s="47">
        <v>12899153</v>
      </c>
      <c r="M5" s="47">
        <v>605197</v>
      </c>
      <c r="N5" s="47">
        <v>570470</v>
      </c>
      <c r="O5" s="47">
        <v>457752</v>
      </c>
      <c r="P5" s="47">
        <v>437398</v>
      </c>
      <c r="Q5" s="47">
        <v>228886</v>
      </c>
      <c r="R5" s="47">
        <v>228247</v>
      </c>
      <c r="S5" s="47">
        <v>228145</v>
      </c>
      <c r="T5" s="47">
        <v>227830</v>
      </c>
      <c r="U5" s="59">
        <v>0.26979999999999998</v>
      </c>
      <c r="V5" s="59">
        <v>0.28849999999999998</v>
      </c>
      <c r="W5" s="48">
        <v>0.91</v>
      </c>
      <c r="X5" s="48">
        <v>0.91</v>
      </c>
      <c r="Y5" s="59">
        <v>0.17269999999999999</v>
      </c>
      <c r="Z5" s="59">
        <v>0.19739999999999999</v>
      </c>
      <c r="AA5" s="59">
        <v>2.46E-2</v>
      </c>
      <c r="AB5" s="59">
        <v>2.6100000000000002E-2</v>
      </c>
      <c r="AC5" s="59">
        <v>2.63E-2</v>
      </c>
      <c r="AD5" s="59">
        <v>2.8000000000000001E-2</v>
      </c>
      <c r="AE5" s="59">
        <v>1.5800000000000002E-2</v>
      </c>
      <c r="AF5" s="59">
        <v>1.1900000000000001E-2</v>
      </c>
      <c r="AG5" s="59">
        <v>2.3856420000000003E-2</v>
      </c>
      <c r="AH5" s="59">
        <v>2.6599999999999999E-2</v>
      </c>
      <c r="AI5" s="59">
        <v>0.69799999999999995</v>
      </c>
      <c r="AJ5" s="59">
        <v>0.67530000000000001</v>
      </c>
      <c r="AK5" s="59">
        <v>0.15390000000000001</v>
      </c>
      <c r="AL5" s="59">
        <v>0.14860000000000001</v>
      </c>
      <c r="AM5" s="59">
        <v>0.13320000000000001</v>
      </c>
      <c r="AN5" s="59">
        <v>0.1211</v>
      </c>
    </row>
    <row r="6" spans="1:40" ht="17.399999999999999" customHeight="1" thickTop="1" thickBot="1" x14ac:dyDescent="0.3">
      <c r="A6" s="49">
        <v>3</v>
      </c>
      <c r="B6" s="56" t="s">
        <v>36</v>
      </c>
      <c r="C6" s="50">
        <v>17791393</v>
      </c>
      <c r="D6" s="50">
        <v>15974152</v>
      </c>
      <c r="E6" s="65">
        <v>1210091</v>
      </c>
      <c r="F6" s="50">
        <v>1031066</v>
      </c>
      <c r="G6" s="51">
        <v>3.48</v>
      </c>
      <c r="H6" s="51">
        <v>3.05</v>
      </c>
      <c r="I6" s="50">
        <v>8909918</v>
      </c>
      <c r="J6" s="50">
        <v>8098067</v>
      </c>
      <c r="K6" s="50">
        <v>13538360</v>
      </c>
      <c r="L6" s="50">
        <v>12533397</v>
      </c>
      <c r="M6" s="50">
        <v>536168</v>
      </c>
      <c r="N6" s="50">
        <v>520858</v>
      </c>
      <c r="O6" s="50">
        <v>436140</v>
      </c>
      <c r="P6" s="50">
        <v>429891</v>
      </c>
      <c r="Q6" s="50">
        <v>180774</v>
      </c>
      <c r="R6" s="50">
        <v>179510</v>
      </c>
      <c r="S6" s="50">
        <v>180582</v>
      </c>
      <c r="T6" s="50">
        <v>179461</v>
      </c>
      <c r="U6" s="52">
        <v>0.33279999999999998</v>
      </c>
      <c r="V6" s="52">
        <v>0.34560000000000002</v>
      </c>
      <c r="W6" s="51">
        <v>0.55000000000000004</v>
      </c>
      <c r="X6" s="51">
        <v>0.55000000000000004</v>
      </c>
      <c r="Y6" s="52">
        <v>0.16789999999999999</v>
      </c>
      <c r="Z6" s="52">
        <v>0.19570000000000001</v>
      </c>
      <c r="AA6" s="52">
        <v>2.4899999999999999E-2</v>
      </c>
      <c r="AB6" s="52">
        <v>2.76E-2</v>
      </c>
      <c r="AC6" s="52">
        <v>2.6599999999999999E-2</v>
      </c>
      <c r="AD6" s="52">
        <v>2.92E-2</v>
      </c>
      <c r="AE6" s="52">
        <v>2.3900000000000001E-2</v>
      </c>
      <c r="AF6" s="52">
        <v>1.54E-2</v>
      </c>
      <c r="AG6" s="52">
        <v>4.53E-2</v>
      </c>
      <c r="AH6" s="52">
        <v>4.4200000000000003E-2</v>
      </c>
      <c r="AI6" s="52" t="s">
        <v>0</v>
      </c>
      <c r="AJ6" s="52" t="s">
        <v>0</v>
      </c>
      <c r="AK6" s="52">
        <v>0.13400000000000001</v>
      </c>
      <c r="AL6" s="52">
        <v>0.12820000000000001</v>
      </c>
      <c r="AM6" s="52">
        <v>0.1096</v>
      </c>
      <c r="AN6" s="52">
        <v>9.4600000000000004E-2</v>
      </c>
    </row>
    <row r="7" spans="1:40" s="42" customFormat="1" ht="17.399999999999999" customHeight="1" thickTop="1" thickBot="1" x14ac:dyDescent="0.3">
      <c r="A7" s="46">
        <v>4</v>
      </c>
      <c r="B7" s="58" t="s">
        <v>37</v>
      </c>
      <c r="C7" s="47">
        <v>16815597</v>
      </c>
      <c r="D7" s="47">
        <v>15251382</v>
      </c>
      <c r="E7" s="66">
        <v>1304946</v>
      </c>
      <c r="F7" s="47">
        <v>1140859</v>
      </c>
      <c r="G7" s="48">
        <v>4.09</v>
      </c>
      <c r="H7" s="48">
        <v>3.7</v>
      </c>
      <c r="I7" s="47">
        <v>9135860</v>
      </c>
      <c r="J7" s="47">
        <v>8483275</v>
      </c>
      <c r="K7" s="47">
        <v>11729171</v>
      </c>
      <c r="L7" s="47">
        <v>10885223</v>
      </c>
      <c r="M7" s="47">
        <v>474321</v>
      </c>
      <c r="N7" s="47">
        <v>456331</v>
      </c>
      <c r="O7" s="47">
        <v>328650</v>
      </c>
      <c r="P7" s="47">
        <v>321102</v>
      </c>
      <c r="Q7" s="47">
        <v>179417</v>
      </c>
      <c r="R7" s="47">
        <v>177198</v>
      </c>
      <c r="S7" s="47">
        <v>170845</v>
      </c>
      <c r="T7" s="47">
        <v>169595</v>
      </c>
      <c r="U7" s="59">
        <v>0.28299999999999997</v>
      </c>
      <c r="V7" s="59">
        <v>0.28570000000000001</v>
      </c>
      <c r="W7" s="48">
        <v>0.56000000000000005</v>
      </c>
      <c r="X7" s="48">
        <v>0.61</v>
      </c>
      <c r="Y7" s="59">
        <v>0.14530000000000001</v>
      </c>
      <c r="Z7" s="59">
        <v>0.17280000000000001</v>
      </c>
      <c r="AA7" s="59" t="s">
        <v>0</v>
      </c>
      <c r="AB7" s="59" t="s">
        <v>0</v>
      </c>
      <c r="AC7" s="59">
        <v>2.12E-2</v>
      </c>
      <c r="AD7" s="59">
        <v>2.2499999999999999E-2</v>
      </c>
      <c r="AE7" s="59">
        <v>1.43E-2</v>
      </c>
      <c r="AF7" s="59">
        <v>1.18E-2</v>
      </c>
      <c r="AG7" s="59">
        <v>2.6200000000000001E-2</v>
      </c>
      <c r="AH7" s="59">
        <v>2.6800000000000001E-2</v>
      </c>
      <c r="AI7" s="59" t="s">
        <v>0</v>
      </c>
      <c r="AJ7" s="59" t="s">
        <v>0</v>
      </c>
      <c r="AK7" s="59">
        <v>0.1406</v>
      </c>
      <c r="AL7" s="59">
        <v>0.13869999999999999</v>
      </c>
      <c r="AM7" s="59">
        <v>0.1207</v>
      </c>
      <c r="AN7" s="59">
        <v>0.1135</v>
      </c>
    </row>
    <row r="8" spans="1:40" ht="17.399999999999999" customHeight="1" thickTop="1" thickBot="1" x14ac:dyDescent="0.3">
      <c r="A8" s="49">
        <v>5</v>
      </c>
      <c r="B8" s="56" t="s">
        <v>38</v>
      </c>
      <c r="C8" s="50">
        <v>7155362</v>
      </c>
      <c r="D8" s="50">
        <v>6268299</v>
      </c>
      <c r="E8" s="65">
        <v>534885</v>
      </c>
      <c r="F8" s="50">
        <v>471055</v>
      </c>
      <c r="G8" s="51">
        <v>7</v>
      </c>
      <c r="H8" s="51">
        <v>6.34</v>
      </c>
      <c r="I8" s="50">
        <v>3722006</v>
      </c>
      <c r="J8" s="50">
        <v>3431735</v>
      </c>
      <c r="K8" s="50">
        <v>4484814</v>
      </c>
      <c r="L8" s="50">
        <v>4029668</v>
      </c>
      <c r="M8" s="50">
        <v>193828</v>
      </c>
      <c r="N8" s="50">
        <v>177401</v>
      </c>
      <c r="O8" s="50">
        <v>144172</v>
      </c>
      <c r="P8" s="50">
        <v>134776</v>
      </c>
      <c r="Q8" s="50">
        <v>66831</v>
      </c>
      <c r="R8" s="50">
        <v>66035</v>
      </c>
      <c r="S8" s="50">
        <v>66528</v>
      </c>
      <c r="T8" s="50">
        <v>65850</v>
      </c>
      <c r="U8" s="52">
        <v>0.30359999999999998</v>
      </c>
      <c r="V8" s="52">
        <v>0.3029</v>
      </c>
      <c r="W8" s="51">
        <v>0.9</v>
      </c>
      <c r="X8" s="51">
        <v>0.89</v>
      </c>
      <c r="Y8" s="52">
        <v>0.1346</v>
      </c>
      <c r="Z8" s="52">
        <v>0.1487</v>
      </c>
      <c r="AA8" s="52">
        <v>2.06E-2</v>
      </c>
      <c r="AB8" s="52">
        <v>2.1700000000000001E-2</v>
      </c>
      <c r="AC8" s="52">
        <v>2.2200000000000001E-2</v>
      </c>
      <c r="AD8" s="52">
        <v>2.3599999999999999E-2</v>
      </c>
      <c r="AE8" s="52">
        <v>1.5100000000000001E-2</v>
      </c>
      <c r="AF8" s="52">
        <v>1.2500000000000001E-2</v>
      </c>
      <c r="AG8" s="52">
        <v>2.35E-2</v>
      </c>
      <c r="AH8" s="52">
        <v>2.24E-2</v>
      </c>
      <c r="AI8" s="52">
        <v>0.74080000000000001</v>
      </c>
      <c r="AJ8" s="52">
        <v>0.74070000000000003</v>
      </c>
      <c r="AK8" s="52">
        <v>0.13489999999999999</v>
      </c>
      <c r="AL8" s="52">
        <v>0.1404</v>
      </c>
      <c r="AM8" s="52">
        <v>0.11459999999999999</v>
      </c>
      <c r="AN8" s="52">
        <v>0.113</v>
      </c>
    </row>
    <row r="9" spans="1:40" s="42" customFormat="1" ht="17.399999999999999" customHeight="1" thickTop="1" thickBot="1" x14ac:dyDescent="0.3">
      <c r="A9" s="46">
        <v>6</v>
      </c>
      <c r="B9" s="58" t="s">
        <v>39</v>
      </c>
      <c r="C9" s="47">
        <v>5474978</v>
      </c>
      <c r="D9" s="47">
        <v>4731829</v>
      </c>
      <c r="E9" s="66">
        <v>360806</v>
      </c>
      <c r="F9" s="47">
        <v>314404</v>
      </c>
      <c r="G9" s="48">
        <v>14.31</v>
      </c>
      <c r="H9" s="48">
        <v>12.47</v>
      </c>
      <c r="I9" s="47">
        <v>2824286</v>
      </c>
      <c r="J9" s="47">
        <v>2513919</v>
      </c>
      <c r="K9" s="47">
        <v>3571698</v>
      </c>
      <c r="L9" s="47">
        <v>3304438</v>
      </c>
      <c r="M9" s="47">
        <v>201471</v>
      </c>
      <c r="N9" s="47">
        <v>165863</v>
      </c>
      <c r="O9" s="47">
        <v>136729</v>
      </c>
      <c r="P9" s="47">
        <v>117202</v>
      </c>
      <c r="Q9" s="47">
        <v>58018</v>
      </c>
      <c r="R9" s="47">
        <v>56049</v>
      </c>
      <c r="S9" s="47">
        <v>57696</v>
      </c>
      <c r="T9" s="47">
        <v>55911</v>
      </c>
      <c r="U9" s="59">
        <v>0.2767</v>
      </c>
      <c r="V9" s="59">
        <v>0.3054</v>
      </c>
      <c r="W9" s="48">
        <v>2.29</v>
      </c>
      <c r="X9" s="48">
        <v>2.2200000000000002</v>
      </c>
      <c r="Y9" s="59">
        <v>0.1709</v>
      </c>
      <c r="Z9" s="59">
        <v>0.1928</v>
      </c>
      <c r="AA9" s="59">
        <v>2.5899999999999999E-2</v>
      </c>
      <c r="AB9" s="59">
        <v>2.4500000000000001E-2</v>
      </c>
      <c r="AC9" s="59">
        <v>2.75E-2</v>
      </c>
      <c r="AD9" s="59">
        <v>2.64E-2</v>
      </c>
      <c r="AE9" s="59">
        <v>1.6799999999999999E-2</v>
      </c>
      <c r="AF9" s="59">
        <v>1.11E-2</v>
      </c>
      <c r="AG9" s="59">
        <v>0.03</v>
      </c>
      <c r="AH9" s="59">
        <v>2.5899999999999999E-2</v>
      </c>
      <c r="AI9" s="59">
        <v>0.73929999999999996</v>
      </c>
      <c r="AJ9" s="59">
        <v>0.70489999999999997</v>
      </c>
      <c r="AK9" s="59">
        <v>0.12570000000000001</v>
      </c>
      <c r="AL9" s="59">
        <v>0.12379999999999999</v>
      </c>
      <c r="AM9" s="59">
        <v>0.10829999999999999</v>
      </c>
      <c r="AN9" s="59">
        <v>0.10440000000000001</v>
      </c>
    </row>
    <row r="10" spans="1:40" ht="17.399999999999999" customHeight="1" thickTop="1" thickBot="1" x14ac:dyDescent="0.3">
      <c r="A10" s="49">
        <v>7</v>
      </c>
      <c r="B10" s="56" t="s">
        <v>40</v>
      </c>
      <c r="C10" s="50">
        <v>5298880</v>
      </c>
      <c r="D10" s="50">
        <v>4406399</v>
      </c>
      <c r="E10" s="65">
        <v>313648</v>
      </c>
      <c r="F10" s="50">
        <v>257934</v>
      </c>
      <c r="G10" s="51">
        <v>15.1</v>
      </c>
      <c r="H10" s="51">
        <v>12.86</v>
      </c>
      <c r="I10" s="50">
        <v>1779408</v>
      </c>
      <c r="J10" s="50">
        <v>1593148</v>
      </c>
      <c r="K10" s="50">
        <v>2483923</v>
      </c>
      <c r="L10" s="50">
        <v>2267780</v>
      </c>
      <c r="M10" s="50">
        <v>154348</v>
      </c>
      <c r="N10" s="50">
        <v>124898</v>
      </c>
      <c r="O10" s="50">
        <v>119834</v>
      </c>
      <c r="P10" s="50">
        <v>95560</v>
      </c>
      <c r="Q10" s="50">
        <v>50650</v>
      </c>
      <c r="R10" s="50">
        <v>47530</v>
      </c>
      <c r="S10" s="50">
        <v>50207</v>
      </c>
      <c r="T10" s="50">
        <v>47138</v>
      </c>
      <c r="U10" s="52">
        <v>0.21590000000000001</v>
      </c>
      <c r="V10" s="52">
        <v>0.23780000000000001</v>
      </c>
      <c r="W10" s="51">
        <v>2.63</v>
      </c>
      <c r="X10" s="51">
        <v>2.4700000000000002</v>
      </c>
      <c r="Y10" s="52">
        <v>0.18890000000000001</v>
      </c>
      <c r="Z10" s="52">
        <v>0.21210000000000001</v>
      </c>
      <c r="AA10" s="52">
        <v>2.2599999999999999E-2</v>
      </c>
      <c r="AB10" s="52">
        <v>2.23E-2</v>
      </c>
      <c r="AC10" s="52">
        <v>2.4500000000000001E-2</v>
      </c>
      <c r="AD10" s="52">
        <v>2.4799999999999999E-2</v>
      </c>
      <c r="AE10" s="52">
        <v>1.46E-2</v>
      </c>
      <c r="AF10" s="52">
        <v>1.0999999999999999E-2</v>
      </c>
      <c r="AG10" s="52">
        <v>3.0700000000000002E-2</v>
      </c>
      <c r="AH10" s="52">
        <v>2.76E-2</v>
      </c>
      <c r="AI10" s="52">
        <v>0.67620000000000002</v>
      </c>
      <c r="AJ10" s="52">
        <v>0.64759999999999995</v>
      </c>
      <c r="AK10" s="52">
        <v>0.1119</v>
      </c>
      <c r="AL10" s="52">
        <v>0.1129</v>
      </c>
      <c r="AM10" s="52">
        <v>9.1899999999999996E-2</v>
      </c>
      <c r="AN10" s="52">
        <v>8.8900000000000007E-2</v>
      </c>
    </row>
    <row r="11" spans="1:40" s="42" customFormat="1" ht="17.399999999999999" customHeight="1" thickTop="1" thickBot="1" x14ac:dyDescent="0.3">
      <c r="A11" s="46">
        <v>8</v>
      </c>
      <c r="B11" s="58" t="s">
        <v>41</v>
      </c>
      <c r="C11" s="47">
        <v>5122292</v>
      </c>
      <c r="D11" s="47">
        <v>4138815</v>
      </c>
      <c r="E11" s="66">
        <v>317740</v>
      </c>
      <c r="F11" s="47">
        <v>259677</v>
      </c>
      <c r="G11" s="48">
        <v>6.49</v>
      </c>
      <c r="H11" s="48">
        <v>5.55</v>
      </c>
      <c r="I11" s="47">
        <v>2528780</v>
      </c>
      <c r="J11" s="47">
        <v>2187908</v>
      </c>
      <c r="K11" s="47">
        <v>3182775</v>
      </c>
      <c r="L11" s="47">
        <v>2849574</v>
      </c>
      <c r="M11" s="47">
        <v>145134</v>
      </c>
      <c r="N11" s="47">
        <v>124716</v>
      </c>
      <c r="O11" s="47">
        <v>104433</v>
      </c>
      <c r="P11" s="47">
        <v>94741</v>
      </c>
      <c r="Q11" s="47">
        <v>41740</v>
      </c>
      <c r="R11" s="47">
        <v>41454</v>
      </c>
      <c r="S11" s="47">
        <v>41158</v>
      </c>
      <c r="T11" s="47">
        <v>40692</v>
      </c>
      <c r="U11" s="59">
        <v>0.27850000000000003</v>
      </c>
      <c r="V11" s="59">
        <v>0.30320000000000003</v>
      </c>
      <c r="W11" s="48">
        <v>0.88</v>
      </c>
      <c r="X11" s="48">
        <v>0.87</v>
      </c>
      <c r="Y11" s="59">
        <v>0.14549999999999999</v>
      </c>
      <c r="Z11" s="59">
        <v>0.16839999999999999</v>
      </c>
      <c r="AA11" s="59">
        <v>2.1299999999999999E-2</v>
      </c>
      <c r="AB11" s="59">
        <v>2.1899999999999999E-2</v>
      </c>
      <c r="AC11" s="59">
        <v>2.3099999999999999E-2</v>
      </c>
      <c r="AD11" s="59">
        <v>2.4E-2</v>
      </c>
      <c r="AE11" s="59">
        <v>1.43E-2</v>
      </c>
      <c r="AF11" s="59">
        <v>1.2999999999999999E-2</v>
      </c>
      <c r="AG11" s="59">
        <v>2.3900000000000001E-2</v>
      </c>
      <c r="AH11" s="59">
        <v>2.3599999999999999E-2</v>
      </c>
      <c r="AI11" s="59">
        <v>0.75629999999999997</v>
      </c>
      <c r="AJ11" s="59">
        <v>0.73080000000000001</v>
      </c>
      <c r="AK11" s="59">
        <v>0.1187</v>
      </c>
      <c r="AL11" s="59">
        <v>0.12330000000000001</v>
      </c>
      <c r="AM11" s="59">
        <v>9.1700000000000004E-2</v>
      </c>
      <c r="AN11" s="59">
        <v>8.9899999999999994E-2</v>
      </c>
    </row>
    <row r="12" spans="1:40" ht="17.399999999999999" customHeight="1" thickTop="1" thickBot="1" x14ac:dyDescent="0.3">
      <c r="A12" s="49">
        <v>9</v>
      </c>
      <c r="B12" s="56" t="s">
        <v>42</v>
      </c>
      <c r="C12" s="50">
        <v>5044352</v>
      </c>
      <c r="D12" s="50">
        <v>4195924</v>
      </c>
      <c r="E12" s="65">
        <v>315170</v>
      </c>
      <c r="F12" s="50">
        <v>260169</v>
      </c>
      <c r="G12" s="51">
        <v>15.292</v>
      </c>
      <c r="H12" s="51">
        <v>13.146000000000001</v>
      </c>
      <c r="I12" s="50">
        <v>2245518</v>
      </c>
      <c r="J12" s="50">
        <v>2028380</v>
      </c>
      <c r="K12" s="50">
        <v>2954149</v>
      </c>
      <c r="L12" s="50">
        <v>2793224</v>
      </c>
      <c r="M12" s="50">
        <v>146550</v>
      </c>
      <c r="N12" s="50">
        <v>123181</v>
      </c>
      <c r="O12" s="50">
        <v>113009</v>
      </c>
      <c r="P12" s="50">
        <v>98183</v>
      </c>
      <c r="Q12" s="50">
        <v>50997</v>
      </c>
      <c r="R12" s="50">
        <v>47360</v>
      </c>
      <c r="S12" s="50">
        <v>50604</v>
      </c>
      <c r="T12" s="50">
        <v>47026</v>
      </c>
      <c r="U12" s="52">
        <v>0.21859999999999999</v>
      </c>
      <c r="V12" s="52">
        <v>0.23119999999999999</v>
      </c>
      <c r="W12" s="51">
        <v>2.665</v>
      </c>
      <c r="X12" s="51">
        <v>2.5209999999999999</v>
      </c>
      <c r="Y12" s="52">
        <v>0.18820000000000001</v>
      </c>
      <c r="Z12" s="52">
        <v>0.2102</v>
      </c>
      <c r="AA12" s="52">
        <v>2.2599999999999999E-2</v>
      </c>
      <c r="AB12" s="52">
        <v>2.2700000000000001E-2</v>
      </c>
      <c r="AC12" s="52">
        <v>2.4500000000000001E-2</v>
      </c>
      <c r="AD12" s="52">
        <v>2.5000000000000001E-2</v>
      </c>
      <c r="AE12" s="52">
        <v>1.5599999999999999E-2</v>
      </c>
      <c r="AF12" s="52">
        <v>1.06E-2</v>
      </c>
      <c r="AG12" s="52">
        <v>3.3000000000000002E-2</v>
      </c>
      <c r="AH12" s="52">
        <v>2.6499999999999999E-2</v>
      </c>
      <c r="AI12" s="52" t="s">
        <v>0</v>
      </c>
      <c r="AJ12" s="52" t="s">
        <v>0</v>
      </c>
      <c r="AK12" s="52">
        <v>0.1229</v>
      </c>
      <c r="AL12" s="52">
        <v>0.1133</v>
      </c>
      <c r="AM12" s="52">
        <v>9.4500000000000001E-2</v>
      </c>
      <c r="AN12" s="52">
        <v>9.1300000000000006E-2</v>
      </c>
    </row>
    <row r="13" spans="1:40" s="42" customFormat="1" ht="17.399999999999999" customHeight="1" thickTop="1" thickBot="1" x14ac:dyDescent="0.3">
      <c r="A13" s="46">
        <v>10</v>
      </c>
      <c r="B13" s="58" t="s">
        <v>43</v>
      </c>
      <c r="C13" s="47">
        <v>4520688</v>
      </c>
      <c r="D13" s="47">
        <v>4015136</v>
      </c>
      <c r="E13" s="66">
        <v>301218</v>
      </c>
      <c r="F13" s="47">
        <v>240142</v>
      </c>
      <c r="G13" s="48">
        <v>8.26</v>
      </c>
      <c r="H13" s="48">
        <v>7.03</v>
      </c>
      <c r="I13" s="47">
        <v>2048048</v>
      </c>
      <c r="J13" s="47">
        <v>1812666</v>
      </c>
      <c r="K13" s="47">
        <v>2732262</v>
      </c>
      <c r="L13" s="47">
        <v>2433810</v>
      </c>
      <c r="M13" s="47">
        <v>154425</v>
      </c>
      <c r="N13" s="47">
        <v>135469</v>
      </c>
      <c r="O13" s="47">
        <v>94268</v>
      </c>
      <c r="P13" s="47">
        <v>92136</v>
      </c>
      <c r="Q13" s="47">
        <v>47022</v>
      </c>
      <c r="R13" s="47">
        <v>45567</v>
      </c>
      <c r="S13" s="47">
        <v>46111</v>
      </c>
      <c r="T13" s="47">
        <v>44546</v>
      </c>
      <c r="U13" s="59">
        <v>0.31219999999999998</v>
      </c>
      <c r="V13" s="59">
        <v>0.3327</v>
      </c>
      <c r="W13" s="48">
        <v>1.3</v>
      </c>
      <c r="X13" s="48">
        <v>1.31</v>
      </c>
      <c r="Y13" s="59">
        <v>0.16980000000000001</v>
      </c>
      <c r="Z13" s="59">
        <v>0.2041</v>
      </c>
      <c r="AA13" s="59">
        <v>2.1000000000000001E-2</v>
      </c>
      <c r="AB13" s="59">
        <v>2.41E-2</v>
      </c>
      <c r="AC13" s="59">
        <v>2.2599999999999999E-2</v>
      </c>
      <c r="AD13" s="59">
        <v>2.5899999999999999E-2</v>
      </c>
      <c r="AE13" s="59">
        <v>1.6E-2</v>
      </c>
      <c r="AF13" s="59">
        <v>1.17E-2</v>
      </c>
      <c r="AG13" s="59">
        <v>2.46E-2</v>
      </c>
      <c r="AH13" s="59">
        <v>2.12E-2</v>
      </c>
      <c r="AI13" s="59">
        <v>0.71</v>
      </c>
      <c r="AJ13" s="59">
        <v>0.69879999999999998</v>
      </c>
      <c r="AK13" s="59">
        <v>0.1149</v>
      </c>
      <c r="AL13" s="59">
        <v>0.1069</v>
      </c>
      <c r="AM13" s="59">
        <v>9.1899999999999996E-2</v>
      </c>
      <c r="AN13" s="59">
        <v>8.5900000000000004E-2</v>
      </c>
    </row>
    <row r="14" spans="1:40" ht="17.399999999999999" customHeight="1" thickTop="1" thickBot="1" x14ac:dyDescent="0.3">
      <c r="A14" s="49">
        <v>11</v>
      </c>
      <c r="B14" s="56" t="s">
        <v>44</v>
      </c>
      <c r="C14" s="50">
        <v>3167710</v>
      </c>
      <c r="D14" s="50">
        <v>2737010</v>
      </c>
      <c r="E14" s="65">
        <v>223493</v>
      </c>
      <c r="F14" s="50">
        <v>178975</v>
      </c>
      <c r="G14" s="51">
        <v>4.3600000000000003</v>
      </c>
      <c r="H14" s="51">
        <v>3.83</v>
      </c>
      <c r="I14" s="50">
        <v>1513543</v>
      </c>
      <c r="J14" s="50">
        <v>1299455</v>
      </c>
      <c r="K14" s="50">
        <v>1993843</v>
      </c>
      <c r="L14" s="50">
        <v>1785337</v>
      </c>
      <c r="M14" s="50">
        <v>93159</v>
      </c>
      <c r="N14" s="50">
        <v>78531</v>
      </c>
      <c r="O14" s="50">
        <v>66459</v>
      </c>
      <c r="P14" s="50">
        <v>58259</v>
      </c>
      <c r="Q14" s="50">
        <v>29577</v>
      </c>
      <c r="R14" s="50">
        <v>28928</v>
      </c>
      <c r="S14" s="50">
        <v>29528</v>
      </c>
      <c r="T14" s="50">
        <v>28883</v>
      </c>
      <c r="U14" s="52">
        <v>0.26910000000000001</v>
      </c>
      <c r="V14" s="52">
        <v>0.29820000000000002</v>
      </c>
      <c r="W14" s="51">
        <v>0.63</v>
      </c>
      <c r="X14" s="51">
        <v>0.62</v>
      </c>
      <c r="Y14" s="52">
        <v>0.155</v>
      </c>
      <c r="Z14" s="52">
        <v>0.1736</v>
      </c>
      <c r="AA14" s="52">
        <v>2.01E-2</v>
      </c>
      <c r="AB14" s="52">
        <v>2.06E-2</v>
      </c>
      <c r="AC14" s="52">
        <v>2.2499999999999999E-2</v>
      </c>
      <c r="AD14" s="52">
        <v>2.3E-2</v>
      </c>
      <c r="AE14" s="52">
        <v>1.61E-2</v>
      </c>
      <c r="AF14" s="52">
        <v>1.1900000000000001E-2</v>
      </c>
      <c r="AG14" s="52">
        <v>2.52E-2</v>
      </c>
      <c r="AH14" s="52">
        <v>2.1600000000000001E-2</v>
      </c>
      <c r="AI14" s="52">
        <v>0.7359</v>
      </c>
      <c r="AJ14" s="52">
        <v>0.70099999999999996</v>
      </c>
      <c r="AK14" s="52">
        <v>0.1187</v>
      </c>
      <c r="AL14" s="52">
        <v>0.11210000000000001</v>
      </c>
      <c r="AM14" s="52">
        <v>0.10150000000000001</v>
      </c>
      <c r="AN14" s="52">
        <v>9.3399999999999997E-2</v>
      </c>
    </row>
    <row r="15" spans="1:40" s="42" customFormat="1" ht="17.399999999999999" customHeight="1" thickTop="1" thickBot="1" x14ac:dyDescent="0.3">
      <c r="A15" s="46">
        <v>12</v>
      </c>
      <c r="B15" s="58" t="s">
        <v>45</v>
      </c>
      <c r="C15" s="47">
        <v>2507149</v>
      </c>
      <c r="D15" s="47">
        <v>2186459</v>
      </c>
      <c r="E15" s="66" t="s">
        <v>0</v>
      </c>
      <c r="F15" s="47" t="s">
        <v>0</v>
      </c>
      <c r="G15" s="48" t="s">
        <v>0</v>
      </c>
      <c r="H15" s="48" t="s">
        <v>0</v>
      </c>
      <c r="I15" s="47">
        <v>1216138</v>
      </c>
      <c r="J15" s="47">
        <v>1024734</v>
      </c>
      <c r="K15" s="47">
        <v>1733921</v>
      </c>
      <c r="L15" s="47">
        <v>1533183</v>
      </c>
      <c r="M15" s="47">
        <v>96163</v>
      </c>
      <c r="N15" s="47">
        <v>73407</v>
      </c>
      <c r="O15" s="47">
        <v>66099</v>
      </c>
      <c r="P15" s="47">
        <v>53046</v>
      </c>
      <c r="Q15" s="47">
        <v>21865</v>
      </c>
      <c r="R15" s="47">
        <v>19802</v>
      </c>
      <c r="S15" s="47" t="s">
        <v>0</v>
      </c>
      <c r="T15" s="47" t="s">
        <v>0</v>
      </c>
      <c r="U15" s="59">
        <v>0.31309999999999999</v>
      </c>
      <c r="V15" s="59">
        <v>0.36330000000000001</v>
      </c>
      <c r="W15" s="48">
        <v>1.56</v>
      </c>
      <c r="X15" s="48">
        <v>1.44</v>
      </c>
      <c r="Y15" s="59">
        <v>0.14940000000000001</v>
      </c>
      <c r="Z15" s="59">
        <v>0.16350000000000001</v>
      </c>
      <c r="AA15" s="59">
        <v>2.63E-2</v>
      </c>
      <c r="AB15" s="59">
        <v>2.4E-2</v>
      </c>
      <c r="AC15" s="59">
        <v>2.7699999999999999E-2</v>
      </c>
      <c r="AD15" s="59">
        <v>2.5700000000000001E-2</v>
      </c>
      <c r="AE15" s="59">
        <v>1.4500000000000001E-2</v>
      </c>
      <c r="AF15" s="59">
        <v>1.0200000000000001E-2</v>
      </c>
      <c r="AG15" s="59">
        <v>2.41E-2</v>
      </c>
      <c r="AH15" s="59">
        <v>2.06E-2</v>
      </c>
      <c r="AI15" s="59">
        <v>0.69010000000000005</v>
      </c>
      <c r="AJ15" s="59">
        <v>0.65390000000000004</v>
      </c>
      <c r="AK15" s="59">
        <v>0.1094</v>
      </c>
      <c r="AL15" s="59">
        <v>0.1086</v>
      </c>
      <c r="AM15" s="59">
        <v>9.0300000000000005E-2</v>
      </c>
      <c r="AN15" s="59">
        <v>8.6400000000000005E-2</v>
      </c>
    </row>
    <row r="16" spans="1:40" ht="17.399999999999999" customHeight="1" thickTop="1" thickBot="1" x14ac:dyDescent="0.3">
      <c r="A16" s="49">
        <v>13</v>
      </c>
      <c r="B16" s="56" t="s">
        <v>46</v>
      </c>
      <c r="C16" s="50">
        <v>2020604</v>
      </c>
      <c r="D16" s="50">
        <v>1851628</v>
      </c>
      <c r="E16" s="65">
        <v>117678</v>
      </c>
      <c r="F16" s="50">
        <v>101458</v>
      </c>
      <c r="G16" s="51">
        <v>11.012352610892799</v>
      </c>
      <c r="H16" s="51">
        <v>9.4944787572524802</v>
      </c>
      <c r="I16" s="50">
        <v>1069172</v>
      </c>
      <c r="J16" s="50">
        <v>939989</v>
      </c>
      <c r="K16" s="50">
        <v>1351663</v>
      </c>
      <c r="L16" s="50">
        <v>1303216</v>
      </c>
      <c r="M16" s="50">
        <v>58844</v>
      </c>
      <c r="N16" s="50">
        <v>54885</v>
      </c>
      <c r="O16" s="50">
        <v>46083</v>
      </c>
      <c r="P16" s="50">
        <v>46241</v>
      </c>
      <c r="Q16" s="50">
        <v>18952</v>
      </c>
      <c r="R16" s="50">
        <v>18023</v>
      </c>
      <c r="S16" s="50">
        <v>18883</v>
      </c>
      <c r="T16" s="50">
        <v>17981</v>
      </c>
      <c r="U16" s="52">
        <v>0.35010000000000002</v>
      </c>
      <c r="V16" s="52">
        <v>0.37569999999999998</v>
      </c>
      <c r="W16" s="51">
        <v>1.77</v>
      </c>
      <c r="X16" s="51">
        <v>1.68</v>
      </c>
      <c r="Y16" s="52">
        <v>0.17180000000000001</v>
      </c>
      <c r="Z16" s="52">
        <v>0.19309999999999999</v>
      </c>
      <c r="AA16" s="52">
        <v>2.4E-2</v>
      </c>
      <c r="AB16" s="52">
        <v>2.52E-2</v>
      </c>
      <c r="AC16" s="52">
        <v>2.5600000000000001E-2</v>
      </c>
      <c r="AD16" s="52">
        <v>2.69E-2</v>
      </c>
      <c r="AE16" s="52">
        <v>1.52E-2</v>
      </c>
      <c r="AF16" s="52">
        <v>1.09E-2</v>
      </c>
      <c r="AG16" s="52">
        <v>2.5499999999999998E-2</v>
      </c>
      <c r="AH16" s="52">
        <v>2.5399999999999999E-2</v>
      </c>
      <c r="AI16" s="52">
        <v>0.75290000000000001</v>
      </c>
      <c r="AJ16" s="52">
        <v>0.68520000000000003</v>
      </c>
      <c r="AK16" s="52">
        <v>0.1085</v>
      </c>
      <c r="AL16" s="52">
        <v>0.1103</v>
      </c>
      <c r="AM16" s="52">
        <v>8.8900000000000007E-2</v>
      </c>
      <c r="AN16" s="52">
        <v>8.4900000000000003E-2</v>
      </c>
    </row>
    <row r="17" spans="1:40" s="42" customFormat="1" ht="17.399999999999999" customHeight="1" thickTop="1" thickBot="1" x14ac:dyDescent="0.3">
      <c r="A17" s="46">
        <v>14</v>
      </c>
      <c r="B17" s="58" t="s">
        <v>47</v>
      </c>
      <c r="C17" s="47">
        <v>1844909</v>
      </c>
      <c r="D17" s="47">
        <v>1524437</v>
      </c>
      <c r="E17" s="66">
        <v>116551</v>
      </c>
      <c r="F17" s="47">
        <v>95903</v>
      </c>
      <c r="G17" s="48">
        <v>8.81</v>
      </c>
      <c r="H17" s="48">
        <v>7.57</v>
      </c>
      <c r="I17" s="47">
        <v>775390</v>
      </c>
      <c r="J17" s="47">
        <v>675288</v>
      </c>
      <c r="K17" s="47">
        <v>1022300</v>
      </c>
      <c r="L17" s="47">
        <v>922813</v>
      </c>
      <c r="M17" s="47">
        <v>44081</v>
      </c>
      <c r="N17" s="47">
        <v>36878</v>
      </c>
      <c r="O17" s="47">
        <v>35785</v>
      </c>
      <c r="P17" s="47">
        <v>31285</v>
      </c>
      <c r="Q17" s="47">
        <v>16883</v>
      </c>
      <c r="R17" s="47">
        <v>15646</v>
      </c>
      <c r="S17" s="47">
        <v>16839</v>
      </c>
      <c r="T17" s="47">
        <v>15623</v>
      </c>
      <c r="U17" s="59">
        <v>0.24990000000000001</v>
      </c>
      <c r="V17" s="59">
        <v>0.2465</v>
      </c>
      <c r="W17" s="48">
        <v>1.33</v>
      </c>
      <c r="X17" s="48">
        <v>1.23</v>
      </c>
      <c r="Y17" s="59">
        <v>0.16259999999999999</v>
      </c>
      <c r="Z17" s="59">
        <v>0.17979999999999999</v>
      </c>
      <c r="AA17" s="59" t="s">
        <v>0</v>
      </c>
      <c r="AB17" s="59" t="s">
        <v>0</v>
      </c>
      <c r="AC17" s="59" t="s">
        <v>0</v>
      </c>
      <c r="AD17" s="59" t="s">
        <v>0</v>
      </c>
      <c r="AE17" s="59">
        <v>1.12E-2</v>
      </c>
      <c r="AF17" s="59">
        <v>8.6E-3</v>
      </c>
      <c r="AG17" s="59">
        <v>3.1099999999999999E-2</v>
      </c>
      <c r="AH17" s="59">
        <v>2.7799999999999998E-2</v>
      </c>
      <c r="AI17" s="59" t="s">
        <v>0</v>
      </c>
      <c r="AJ17" s="59">
        <v>0.71409999999999996</v>
      </c>
      <c r="AK17" s="59">
        <v>0.1227</v>
      </c>
      <c r="AL17" s="59">
        <v>0.1108</v>
      </c>
      <c r="AM17" s="59">
        <v>9.1399999999999995E-2</v>
      </c>
      <c r="AN17" s="59">
        <v>9.1600000000000001E-2</v>
      </c>
    </row>
    <row r="18" spans="1:40" ht="17.399999999999999" customHeight="1" thickTop="1" thickBot="1" x14ac:dyDescent="0.3">
      <c r="A18" s="49">
        <v>15</v>
      </c>
      <c r="B18" s="56" t="s">
        <v>48</v>
      </c>
      <c r="C18" s="50">
        <v>1836587</v>
      </c>
      <c r="D18" s="50">
        <v>1648056</v>
      </c>
      <c r="E18" s="65" t="s">
        <v>0</v>
      </c>
      <c r="F18" s="50" t="s">
        <v>0</v>
      </c>
      <c r="G18" s="51" t="s">
        <v>0</v>
      </c>
      <c r="H18" s="51" t="s">
        <v>0</v>
      </c>
      <c r="I18" s="50">
        <v>866851</v>
      </c>
      <c r="J18" s="50">
        <v>790938</v>
      </c>
      <c r="K18" s="50">
        <v>1132854</v>
      </c>
      <c r="L18" s="50">
        <v>1026803</v>
      </c>
      <c r="M18" s="50">
        <v>54735</v>
      </c>
      <c r="N18" s="50">
        <v>44644</v>
      </c>
      <c r="O18" s="50">
        <v>32818</v>
      </c>
      <c r="P18" s="50">
        <v>29237</v>
      </c>
      <c r="Q18" s="50">
        <v>9064</v>
      </c>
      <c r="R18" s="50">
        <v>12037</v>
      </c>
      <c r="S18" s="50" t="s">
        <v>0</v>
      </c>
      <c r="T18" s="50" t="s">
        <v>0</v>
      </c>
      <c r="U18" s="52">
        <v>0.32329999999999998</v>
      </c>
      <c r="V18" s="52">
        <v>0.36359999999999998</v>
      </c>
      <c r="W18" s="51">
        <v>0.59</v>
      </c>
      <c r="X18" s="51">
        <v>0.78</v>
      </c>
      <c r="Y18" s="52">
        <v>9.8000000000000004E-2</v>
      </c>
      <c r="Z18" s="52">
        <v>0.14979999999999999</v>
      </c>
      <c r="AA18" s="52">
        <v>1.6799999999999999E-2</v>
      </c>
      <c r="AB18" s="52">
        <v>1.66E-2</v>
      </c>
      <c r="AC18" s="52">
        <v>1.84E-2</v>
      </c>
      <c r="AD18" s="52">
        <v>1.8499999999999999E-2</v>
      </c>
      <c r="AE18" s="52">
        <v>1.43E-2</v>
      </c>
      <c r="AF18" s="52">
        <v>1.04E-2</v>
      </c>
      <c r="AG18" s="52">
        <v>2.1600000000000001E-2</v>
      </c>
      <c r="AH18" s="52">
        <v>1.77E-2</v>
      </c>
      <c r="AI18" s="52">
        <v>0.72060000000000002</v>
      </c>
      <c r="AJ18" s="52">
        <v>0.70740000000000003</v>
      </c>
      <c r="AK18" s="52">
        <v>0.1143</v>
      </c>
      <c r="AL18" s="52">
        <v>0.105</v>
      </c>
      <c r="AM18" s="52">
        <v>8.0199999999999994E-2</v>
      </c>
      <c r="AN18" s="52">
        <v>8.1199999999999994E-2</v>
      </c>
    </row>
    <row r="19" spans="1:40" s="42" customFormat="1" ht="17.399999999999999" customHeight="1" thickTop="1" thickBot="1" x14ac:dyDescent="0.3">
      <c r="A19" s="46">
        <v>16</v>
      </c>
      <c r="B19" s="58" t="s">
        <v>49</v>
      </c>
      <c r="C19" s="47">
        <v>1449140</v>
      </c>
      <c r="D19" s="47">
        <v>1187452</v>
      </c>
      <c r="E19" s="66">
        <v>92390</v>
      </c>
      <c r="F19" s="47">
        <v>73970</v>
      </c>
      <c r="G19" s="48">
        <v>17.100000000000001</v>
      </c>
      <c r="H19" s="48">
        <v>15.72</v>
      </c>
      <c r="I19" s="47">
        <v>536508</v>
      </c>
      <c r="J19" s="47">
        <v>484521</v>
      </c>
      <c r="K19" s="47">
        <v>792680</v>
      </c>
      <c r="L19" s="47">
        <v>724618</v>
      </c>
      <c r="M19" s="47">
        <v>33159</v>
      </c>
      <c r="N19" s="47">
        <v>28098</v>
      </c>
      <c r="O19" s="47">
        <v>26682</v>
      </c>
      <c r="P19" s="47">
        <v>23474</v>
      </c>
      <c r="Q19" s="47">
        <v>13043</v>
      </c>
      <c r="R19" s="47">
        <v>11400</v>
      </c>
      <c r="S19" s="47">
        <v>13002</v>
      </c>
      <c r="T19" s="47">
        <v>11376</v>
      </c>
      <c r="U19" s="59">
        <v>0.22989999999999999</v>
      </c>
      <c r="V19" s="59">
        <v>0.25059999999999999</v>
      </c>
      <c r="W19" s="48">
        <v>2.4700000000000002</v>
      </c>
      <c r="X19" s="48">
        <v>2.46</v>
      </c>
      <c r="Y19" s="59">
        <v>0.15670000000000001</v>
      </c>
      <c r="Z19" s="59">
        <v>0.18440000000000001</v>
      </c>
      <c r="AA19" s="59">
        <v>1.8200000000000001E-2</v>
      </c>
      <c r="AB19" s="59">
        <v>1.9599999999999999E-2</v>
      </c>
      <c r="AC19" s="59">
        <v>2.0199999999999999E-2</v>
      </c>
      <c r="AD19" s="59">
        <v>2.2100000000000002E-2</v>
      </c>
      <c r="AE19" s="59">
        <v>1.1900000000000001E-2</v>
      </c>
      <c r="AF19" s="59">
        <v>9.7999999999999997E-3</v>
      </c>
      <c r="AG19" s="59">
        <v>2.8199999999999999E-2</v>
      </c>
      <c r="AH19" s="59">
        <v>2.5399999999999999E-2</v>
      </c>
      <c r="AI19" s="59">
        <v>0.67679999999999996</v>
      </c>
      <c r="AJ19" s="59">
        <v>0.66865768089092026</v>
      </c>
      <c r="AK19" s="59">
        <v>0.1265</v>
      </c>
      <c r="AL19" s="59">
        <v>0.12570000000000001</v>
      </c>
      <c r="AM19" s="59">
        <v>0.1032</v>
      </c>
      <c r="AN19" s="59">
        <v>0.1038</v>
      </c>
    </row>
    <row r="20" spans="1:40" ht="17.399999999999999" customHeight="1" thickTop="1" thickBot="1" x14ac:dyDescent="0.3">
      <c r="A20" s="49">
        <v>17</v>
      </c>
      <c r="B20" s="56" t="s">
        <v>50</v>
      </c>
      <c r="C20" s="50">
        <v>1290333</v>
      </c>
      <c r="D20" s="50">
        <v>1038309</v>
      </c>
      <c r="E20" s="65">
        <v>65156</v>
      </c>
      <c r="F20" s="50">
        <v>55935</v>
      </c>
      <c r="G20" s="51">
        <v>6.27</v>
      </c>
      <c r="H20" s="51">
        <v>5.38</v>
      </c>
      <c r="I20" s="50">
        <v>561783</v>
      </c>
      <c r="J20" s="50">
        <v>488512</v>
      </c>
      <c r="K20" s="50">
        <v>776428</v>
      </c>
      <c r="L20" s="50">
        <v>681297</v>
      </c>
      <c r="M20" s="50">
        <v>28047</v>
      </c>
      <c r="N20" s="50">
        <v>25326</v>
      </c>
      <c r="O20" s="50">
        <v>23971</v>
      </c>
      <c r="P20" s="50">
        <v>22339</v>
      </c>
      <c r="Q20" s="50">
        <v>9505</v>
      </c>
      <c r="R20" s="50">
        <v>8699</v>
      </c>
      <c r="S20" s="50">
        <v>9497</v>
      </c>
      <c r="T20" s="50">
        <v>8685</v>
      </c>
      <c r="U20" s="52">
        <v>0.29370000000000002</v>
      </c>
      <c r="V20" s="52">
        <v>0.29570000000000002</v>
      </c>
      <c r="W20" s="51">
        <v>0.91</v>
      </c>
      <c r="X20" s="51">
        <v>0.84</v>
      </c>
      <c r="Y20" s="52">
        <v>0.15629999999999999</v>
      </c>
      <c r="Z20" s="52">
        <v>0.16739999999999999</v>
      </c>
      <c r="AA20" s="52" t="s">
        <v>0</v>
      </c>
      <c r="AB20" s="52" t="s">
        <v>0</v>
      </c>
      <c r="AC20" s="52" t="s">
        <v>0</v>
      </c>
      <c r="AD20" s="52" t="s">
        <v>0</v>
      </c>
      <c r="AE20" s="52">
        <v>1.43E-2</v>
      </c>
      <c r="AF20" s="52">
        <v>1.2999999999999999E-2</v>
      </c>
      <c r="AG20" s="52" t="s">
        <v>0</v>
      </c>
      <c r="AH20" s="52" t="s">
        <v>0</v>
      </c>
      <c r="AI20" s="52">
        <v>0.72350000000000003</v>
      </c>
      <c r="AJ20" s="52">
        <v>0.71299999999999997</v>
      </c>
      <c r="AK20" s="52">
        <v>0.1154</v>
      </c>
      <c r="AL20" s="52">
        <v>0.1217</v>
      </c>
      <c r="AM20" s="52">
        <v>8.5999999999999993E-2</v>
      </c>
      <c r="AN20" s="52">
        <v>8.7599999999999997E-2</v>
      </c>
    </row>
    <row r="21" spans="1:40" s="42" customFormat="1" ht="17.399999999999999" customHeight="1" thickTop="1" thickBot="1" x14ac:dyDescent="0.3">
      <c r="A21" s="46">
        <v>18</v>
      </c>
      <c r="B21" s="58" t="s">
        <v>51</v>
      </c>
      <c r="C21" s="47">
        <v>1031650</v>
      </c>
      <c r="D21" s="47">
        <v>669957</v>
      </c>
      <c r="E21" s="66" t="s">
        <v>0</v>
      </c>
      <c r="F21" s="47" t="s">
        <v>0</v>
      </c>
      <c r="G21" s="48" t="s">
        <v>0</v>
      </c>
      <c r="H21" s="48" t="s">
        <v>0</v>
      </c>
      <c r="I21" s="47">
        <v>345423</v>
      </c>
      <c r="J21" s="47">
        <v>259023</v>
      </c>
      <c r="K21" s="47">
        <v>516026</v>
      </c>
      <c r="L21" s="47">
        <v>363280</v>
      </c>
      <c r="M21" s="47">
        <v>25130</v>
      </c>
      <c r="N21" s="47">
        <v>17397</v>
      </c>
      <c r="O21" s="47">
        <v>20586</v>
      </c>
      <c r="P21" s="47">
        <v>14535</v>
      </c>
      <c r="Q21" s="47">
        <v>7051</v>
      </c>
      <c r="R21" s="47">
        <v>5096</v>
      </c>
      <c r="S21" s="47" t="s">
        <v>0</v>
      </c>
      <c r="T21" s="47" t="s">
        <v>0</v>
      </c>
      <c r="U21" s="59">
        <v>0.27660000000000001</v>
      </c>
      <c r="V21" s="59">
        <v>0.28320000000000001</v>
      </c>
      <c r="W21" s="48">
        <v>0.54</v>
      </c>
      <c r="X21" s="48">
        <v>0.44</v>
      </c>
      <c r="Y21" s="59">
        <v>0.17030000000000001</v>
      </c>
      <c r="Z21" s="59">
        <v>0.16719999999999999</v>
      </c>
      <c r="AA21" s="59">
        <v>2.12E-2</v>
      </c>
      <c r="AB21" s="59">
        <v>2.3800000000000002E-2</v>
      </c>
      <c r="AC21" s="59">
        <v>2.3099999999999999E-2</v>
      </c>
      <c r="AD21" s="59">
        <v>2.6200000000000001E-2</v>
      </c>
      <c r="AE21" s="59">
        <v>1.23E-2</v>
      </c>
      <c r="AF21" s="59">
        <v>8.8000000000000005E-3</v>
      </c>
      <c r="AG21" s="59">
        <v>2.9499999999999998E-2</v>
      </c>
      <c r="AH21" s="59">
        <v>2.5899999999999999E-2</v>
      </c>
      <c r="AI21" s="59" t="s">
        <v>0</v>
      </c>
      <c r="AJ21" s="59">
        <v>0.68630000000000002</v>
      </c>
      <c r="AK21" s="59">
        <v>0.1104</v>
      </c>
      <c r="AL21" s="59">
        <v>0.106</v>
      </c>
      <c r="AM21" s="59">
        <v>9.35E-2</v>
      </c>
      <c r="AN21" s="59">
        <v>8.6199999999999999E-2</v>
      </c>
    </row>
    <row r="22" spans="1:40" ht="17.399999999999999" customHeight="1" thickTop="1" thickBot="1" x14ac:dyDescent="0.3">
      <c r="A22" s="49">
        <v>19</v>
      </c>
      <c r="B22" s="56" t="s">
        <v>53</v>
      </c>
      <c r="C22" s="50">
        <v>805020</v>
      </c>
      <c r="D22" s="50">
        <v>573150</v>
      </c>
      <c r="E22" s="65">
        <v>52027</v>
      </c>
      <c r="F22" s="50">
        <v>32449</v>
      </c>
      <c r="G22" s="51">
        <v>14.01</v>
      </c>
      <c r="H22" s="51">
        <v>10.929486451866714</v>
      </c>
      <c r="I22" s="50">
        <v>251198</v>
      </c>
      <c r="J22" s="50">
        <v>174685</v>
      </c>
      <c r="K22" s="50">
        <v>504197</v>
      </c>
      <c r="L22" s="50">
        <v>368329</v>
      </c>
      <c r="M22" s="50">
        <v>22830</v>
      </c>
      <c r="N22" s="50">
        <v>15992</v>
      </c>
      <c r="O22" s="50">
        <v>18829</v>
      </c>
      <c r="P22" s="50">
        <v>13435</v>
      </c>
      <c r="Q22" s="50">
        <v>7066</v>
      </c>
      <c r="R22" s="50">
        <v>5656</v>
      </c>
      <c r="S22" s="50">
        <v>7001</v>
      </c>
      <c r="T22" s="50">
        <v>5609</v>
      </c>
      <c r="U22" s="52">
        <v>0.24099999999999999</v>
      </c>
      <c r="V22" s="52">
        <v>0.27910000000000001</v>
      </c>
      <c r="W22" s="51">
        <v>2.21</v>
      </c>
      <c r="X22" s="51">
        <v>1.89</v>
      </c>
      <c r="Y22" s="52">
        <v>0.1759</v>
      </c>
      <c r="Z22" s="52">
        <v>0.19</v>
      </c>
      <c r="AA22" s="52">
        <v>2.4400000000000002E-2</v>
      </c>
      <c r="AB22" s="52">
        <v>2.41E-2</v>
      </c>
      <c r="AC22" s="52">
        <v>2.6100000000000002E-2</v>
      </c>
      <c r="AD22" s="52">
        <v>2.5899999999999999E-2</v>
      </c>
      <c r="AE22" s="52">
        <v>8.3000000000000001E-3</v>
      </c>
      <c r="AF22" s="52">
        <v>9.4000000000000004E-3</v>
      </c>
      <c r="AG22" s="52">
        <v>3.5700000000000003E-2</v>
      </c>
      <c r="AH22" s="52">
        <v>3.0599999999999999E-2</v>
      </c>
      <c r="AI22" s="52">
        <v>0.49819999999999998</v>
      </c>
      <c r="AJ22" s="52">
        <v>0.47426420934321412</v>
      </c>
      <c r="AK22" s="52">
        <v>0.13109999999999999</v>
      </c>
      <c r="AL22" s="52">
        <v>0.12</v>
      </c>
      <c r="AM22" s="52">
        <v>0.10349999999999999</v>
      </c>
      <c r="AN22" s="52">
        <v>8.5900000000000004E-2</v>
      </c>
    </row>
    <row r="23" spans="1:40" s="42" customFormat="1" ht="17.399999999999999" customHeight="1" thickTop="1" thickBot="1" x14ac:dyDescent="0.3">
      <c r="A23" s="46">
        <v>20</v>
      </c>
      <c r="B23" s="58" t="s">
        <v>54</v>
      </c>
      <c r="C23" s="47">
        <v>764235</v>
      </c>
      <c r="D23" s="47">
        <v>667148</v>
      </c>
      <c r="E23" s="66" t="s">
        <v>0</v>
      </c>
      <c r="F23" s="47" t="s">
        <v>0</v>
      </c>
      <c r="G23" s="48" t="s">
        <v>0</v>
      </c>
      <c r="H23" s="48" t="s">
        <v>0</v>
      </c>
      <c r="I23" s="47">
        <v>274577</v>
      </c>
      <c r="J23" s="47">
        <v>205361</v>
      </c>
      <c r="K23" s="47">
        <v>406266</v>
      </c>
      <c r="L23" s="47">
        <v>354730</v>
      </c>
      <c r="M23" s="47">
        <v>18480</v>
      </c>
      <c r="N23" s="47">
        <v>15573</v>
      </c>
      <c r="O23" s="47">
        <v>15428</v>
      </c>
      <c r="P23" s="47">
        <v>13432</v>
      </c>
      <c r="Q23" s="47">
        <v>5689</v>
      </c>
      <c r="R23" s="47">
        <v>5031</v>
      </c>
      <c r="S23" s="47" t="s">
        <v>0</v>
      </c>
      <c r="T23" s="47" t="s">
        <v>0</v>
      </c>
      <c r="U23" s="59">
        <v>0.33069999999999999</v>
      </c>
      <c r="V23" s="59">
        <v>0.34889999999999999</v>
      </c>
      <c r="W23" s="48">
        <v>0.41</v>
      </c>
      <c r="X23" s="48">
        <v>0.36</v>
      </c>
      <c r="Y23" s="59">
        <v>0.17510000000000001</v>
      </c>
      <c r="Z23" s="59">
        <v>0.18709999999999999</v>
      </c>
      <c r="AA23" s="59">
        <v>1.89E-2</v>
      </c>
      <c r="AB23" s="59">
        <v>0.02</v>
      </c>
      <c r="AC23" s="59">
        <v>2.1100000000000001E-2</v>
      </c>
      <c r="AD23" s="59">
        <v>2.2200000000000001E-2</v>
      </c>
      <c r="AE23" s="59">
        <v>1.35E-2</v>
      </c>
      <c r="AF23" s="59">
        <v>1.2E-2</v>
      </c>
      <c r="AG23" s="59">
        <v>2.7699999999999999E-2</v>
      </c>
      <c r="AH23" s="59">
        <v>2.46E-2</v>
      </c>
      <c r="AI23" s="59" t="s">
        <v>0</v>
      </c>
      <c r="AJ23" s="59" t="s">
        <v>0</v>
      </c>
      <c r="AK23" s="59">
        <v>0.11609999999999999</v>
      </c>
      <c r="AL23" s="59">
        <v>0.1109</v>
      </c>
      <c r="AM23" s="59">
        <v>7.7499999999999999E-2</v>
      </c>
      <c r="AN23" s="59">
        <v>8.6400000000000005E-2</v>
      </c>
    </row>
    <row r="24" spans="1:40" ht="17.399999999999999" customHeight="1" thickTop="1" thickBot="1" x14ac:dyDescent="0.3">
      <c r="A24" s="49">
        <v>21</v>
      </c>
      <c r="B24" s="56" t="s">
        <v>55</v>
      </c>
      <c r="C24" s="50">
        <v>716805</v>
      </c>
      <c r="D24" s="50">
        <v>618889</v>
      </c>
      <c r="E24" s="65">
        <v>46763</v>
      </c>
      <c r="F24" s="50">
        <v>41426</v>
      </c>
      <c r="G24" s="51">
        <v>5.0282573118279572</v>
      </c>
      <c r="H24" s="51">
        <v>4.4544032258064519</v>
      </c>
      <c r="I24" s="50">
        <v>268586</v>
      </c>
      <c r="J24" s="50">
        <v>242198</v>
      </c>
      <c r="K24" s="50">
        <v>470228</v>
      </c>
      <c r="L24" s="50">
        <v>409720</v>
      </c>
      <c r="M24" s="50">
        <v>21889</v>
      </c>
      <c r="N24" s="50">
        <v>19802</v>
      </c>
      <c r="O24" s="50">
        <v>20166</v>
      </c>
      <c r="P24" s="50">
        <v>18349</v>
      </c>
      <c r="Q24" s="50">
        <v>7228</v>
      </c>
      <c r="R24" s="50">
        <v>6813</v>
      </c>
      <c r="S24" s="50">
        <v>7223</v>
      </c>
      <c r="T24" s="50">
        <v>6828</v>
      </c>
      <c r="U24" s="52">
        <v>0.34689999999999999</v>
      </c>
      <c r="V24" s="52">
        <v>0.3574</v>
      </c>
      <c r="W24" s="51">
        <v>0.78</v>
      </c>
      <c r="X24" s="51">
        <v>0.73</v>
      </c>
      <c r="Y24" s="52">
        <v>0.158</v>
      </c>
      <c r="Z24" s="52">
        <v>0.1706</v>
      </c>
      <c r="AA24" s="52">
        <v>2.9899999999999999E-2</v>
      </c>
      <c r="AB24" s="52">
        <v>3.1399999999999997E-2</v>
      </c>
      <c r="AC24" s="52">
        <v>3.2000000000000001E-2</v>
      </c>
      <c r="AD24" s="52">
        <v>3.3700000000000001E-2</v>
      </c>
      <c r="AE24" s="52">
        <v>9.7999999999999997E-3</v>
      </c>
      <c r="AF24" s="52">
        <v>7.7999999999999996E-3</v>
      </c>
      <c r="AG24" s="52">
        <v>4.1099999999999998E-2</v>
      </c>
      <c r="AH24" s="52">
        <v>3.5799999999999998E-2</v>
      </c>
      <c r="AI24" s="52">
        <v>0.57118161564591685</v>
      </c>
      <c r="AJ24" s="52">
        <v>0.59113053357503476</v>
      </c>
      <c r="AK24" s="52">
        <v>0.12089999999999999</v>
      </c>
      <c r="AL24" s="52">
        <v>0.1245</v>
      </c>
      <c r="AM24" s="52">
        <v>9.8900000000000002E-2</v>
      </c>
      <c r="AN24" s="52">
        <v>0.1012</v>
      </c>
    </row>
    <row r="25" spans="1:40" s="42" customFormat="1" ht="17.399999999999999" customHeight="1" thickTop="1" thickBot="1" x14ac:dyDescent="0.3">
      <c r="A25" s="46">
        <v>22</v>
      </c>
      <c r="B25" s="58" t="s">
        <v>56</v>
      </c>
      <c r="C25" s="47">
        <v>716465</v>
      </c>
      <c r="D25" s="47">
        <v>554113</v>
      </c>
      <c r="E25" s="66">
        <v>45001</v>
      </c>
      <c r="F25" s="47">
        <v>34091</v>
      </c>
      <c r="G25" s="48">
        <v>10.3</v>
      </c>
      <c r="H25" s="48">
        <v>8.74</v>
      </c>
      <c r="I25" s="47">
        <v>255689</v>
      </c>
      <c r="J25" s="47">
        <v>210062</v>
      </c>
      <c r="K25" s="47">
        <v>355686</v>
      </c>
      <c r="L25" s="47">
        <v>306532</v>
      </c>
      <c r="M25" s="47">
        <v>19516</v>
      </c>
      <c r="N25" s="47">
        <v>15357</v>
      </c>
      <c r="O25" s="47">
        <v>15617</v>
      </c>
      <c r="P25" s="47">
        <v>13355</v>
      </c>
      <c r="Q25" s="47">
        <v>6567</v>
      </c>
      <c r="R25" s="47">
        <v>5634</v>
      </c>
      <c r="S25" s="47">
        <v>6544</v>
      </c>
      <c r="T25" s="47">
        <v>5627</v>
      </c>
      <c r="U25" s="59">
        <v>0.34029999999999999</v>
      </c>
      <c r="V25" s="59">
        <v>0.32069999999999999</v>
      </c>
      <c r="W25" s="48">
        <v>1.68</v>
      </c>
      <c r="X25" s="48">
        <v>1.89</v>
      </c>
      <c r="Y25" s="59">
        <v>0.17680000000000001</v>
      </c>
      <c r="Z25" s="59">
        <v>0.19450000000000001</v>
      </c>
      <c r="AA25" s="59">
        <v>2.4E-2</v>
      </c>
      <c r="AB25" s="59">
        <v>2.5000000000000001E-2</v>
      </c>
      <c r="AC25" s="59">
        <v>2.3800000000000002E-2</v>
      </c>
      <c r="AD25" s="59">
        <v>2.5100000000000001E-2</v>
      </c>
      <c r="AE25" s="59">
        <v>9.1999999999999998E-3</v>
      </c>
      <c r="AF25" s="59">
        <v>8.8999999999999999E-3</v>
      </c>
      <c r="AG25" s="59">
        <v>2.8500000000000001E-2</v>
      </c>
      <c r="AH25" s="59">
        <v>2.53E-2</v>
      </c>
      <c r="AI25" s="59">
        <v>0.63729999999999998</v>
      </c>
      <c r="AJ25" s="59">
        <v>0.64119999999999999</v>
      </c>
      <c r="AK25" s="59">
        <v>0.13289999999999999</v>
      </c>
      <c r="AL25" s="59">
        <v>0.124</v>
      </c>
      <c r="AM25" s="59">
        <v>0.1012</v>
      </c>
      <c r="AN25" s="59">
        <v>0.1007</v>
      </c>
    </row>
    <row r="26" spans="1:40" ht="17.399999999999999" customHeight="1" thickTop="1" thickBot="1" x14ac:dyDescent="0.3">
      <c r="A26" s="49">
        <v>23</v>
      </c>
      <c r="B26" s="56" t="s">
        <v>57</v>
      </c>
      <c r="C26" s="50">
        <v>701629</v>
      </c>
      <c r="D26" s="50">
        <v>503371</v>
      </c>
      <c r="E26" s="65">
        <v>41269</v>
      </c>
      <c r="F26" s="50">
        <v>35700</v>
      </c>
      <c r="G26" s="51" t="s">
        <v>0</v>
      </c>
      <c r="H26" s="51" t="s">
        <v>0</v>
      </c>
      <c r="I26" s="50">
        <v>195460</v>
      </c>
      <c r="J26" s="50">
        <v>158644</v>
      </c>
      <c r="K26" s="50">
        <v>402379</v>
      </c>
      <c r="L26" s="50">
        <v>315944</v>
      </c>
      <c r="M26" s="50">
        <v>14184</v>
      </c>
      <c r="N26" s="50">
        <v>11205</v>
      </c>
      <c r="O26" s="50">
        <v>11949</v>
      </c>
      <c r="P26" s="50">
        <v>9901</v>
      </c>
      <c r="Q26" s="50">
        <v>6224</v>
      </c>
      <c r="R26" s="50">
        <v>5424</v>
      </c>
      <c r="S26" s="50">
        <v>6211</v>
      </c>
      <c r="T26" s="50">
        <v>5405</v>
      </c>
      <c r="U26" s="52">
        <v>0.19040000000000001</v>
      </c>
      <c r="V26" s="52">
        <v>0.19059999999999999</v>
      </c>
      <c r="W26" s="51">
        <v>1.07</v>
      </c>
      <c r="X26" s="51">
        <v>1.25</v>
      </c>
      <c r="Y26" s="52" t="s">
        <v>0</v>
      </c>
      <c r="Z26" s="52" t="s">
        <v>0</v>
      </c>
      <c r="AA26" s="52">
        <v>0.02</v>
      </c>
      <c r="AB26" s="52">
        <v>2.07E-2</v>
      </c>
      <c r="AC26" s="52">
        <v>2.1399999999999999E-2</v>
      </c>
      <c r="AD26" s="52">
        <v>2.3199999999999998E-2</v>
      </c>
      <c r="AE26" s="52">
        <v>4.1999999999999997E-3</v>
      </c>
      <c r="AF26" s="52">
        <v>4.4000000000000003E-3</v>
      </c>
      <c r="AG26" s="52" t="s">
        <v>0</v>
      </c>
      <c r="AH26" s="52" t="s">
        <v>0</v>
      </c>
      <c r="AI26" s="52">
        <v>0.48580000000000001</v>
      </c>
      <c r="AJ26" s="52">
        <v>0.50209999999999999</v>
      </c>
      <c r="AK26" s="52">
        <v>0.1303</v>
      </c>
      <c r="AL26" s="52">
        <v>0.1265</v>
      </c>
      <c r="AM26" s="52">
        <v>9.4200000000000006E-2</v>
      </c>
      <c r="AN26" s="52">
        <v>0.1104</v>
      </c>
    </row>
    <row r="27" spans="1:40" s="42" customFormat="1" ht="17.399999999999999" customHeight="1" thickTop="1" thickBot="1" x14ac:dyDescent="0.3">
      <c r="A27" s="46">
        <v>24</v>
      </c>
      <c r="B27" s="60" t="s">
        <v>58</v>
      </c>
      <c r="C27" s="47">
        <v>644596</v>
      </c>
      <c r="D27" s="47">
        <v>634140</v>
      </c>
      <c r="E27" s="66">
        <v>30627</v>
      </c>
      <c r="F27" s="47">
        <v>26019</v>
      </c>
      <c r="G27" s="48">
        <v>3.06</v>
      </c>
      <c r="H27" s="48">
        <v>2.6</v>
      </c>
      <c r="I27" s="47">
        <v>177067</v>
      </c>
      <c r="J27" s="47">
        <v>154574</v>
      </c>
      <c r="K27" s="47">
        <v>409317</v>
      </c>
      <c r="L27" s="47">
        <v>391462</v>
      </c>
      <c r="M27" s="47">
        <v>10507</v>
      </c>
      <c r="N27" s="47">
        <v>11090</v>
      </c>
      <c r="O27" s="47">
        <v>8847</v>
      </c>
      <c r="P27" s="47">
        <v>10347</v>
      </c>
      <c r="Q27" s="47">
        <v>4297</v>
      </c>
      <c r="R27" s="47">
        <v>5320</v>
      </c>
      <c r="S27" s="47">
        <v>4286</v>
      </c>
      <c r="T27" s="47">
        <v>5356</v>
      </c>
      <c r="U27" s="59">
        <v>0.34870000000000001</v>
      </c>
      <c r="V27" s="59">
        <v>0.29920000000000002</v>
      </c>
      <c r="W27" s="48">
        <v>0.43</v>
      </c>
      <c r="X27" s="48">
        <v>0.53</v>
      </c>
      <c r="Y27" s="59">
        <v>0.14319999999999999</v>
      </c>
      <c r="Z27" s="59">
        <v>0.2157</v>
      </c>
      <c r="AA27" s="59">
        <v>1.2500000000000001E-2</v>
      </c>
      <c r="AB27" s="59">
        <v>1.8100000000000002E-2</v>
      </c>
      <c r="AC27" s="59">
        <v>1.41E-2</v>
      </c>
      <c r="AD27" s="59">
        <v>1.9699999999999999E-2</v>
      </c>
      <c r="AE27" s="59">
        <v>0.01</v>
      </c>
      <c r="AF27" s="59">
        <v>9.4999999999999998E-3</v>
      </c>
      <c r="AG27" s="59">
        <v>4.2200000000000001E-2</v>
      </c>
      <c r="AH27" s="59">
        <v>6.13E-2</v>
      </c>
      <c r="AI27" s="59">
        <v>0.43259999999999998</v>
      </c>
      <c r="AJ27" s="59">
        <v>0.39489999999999997</v>
      </c>
      <c r="AK27" s="59">
        <v>0.13950000000000001</v>
      </c>
      <c r="AL27" s="59">
        <v>0.15920000000000001</v>
      </c>
      <c r="AM27" s="59">
        <v>0.10730000000000001</v>
      </c>
      <c r="AN27" s="59">
        <v>0.1198</v>
      </c>
    </row>
    <row r="28" spans="1:40" ht="17.399999999999999" customHeight="1" thickTop="1" thickBot="1" x14ac:dyDescent="0.3">
      <c r="A28" s="49">
        <v>25</v>
      </c>
      <c r="B28" s="56" t="s">
        <v>59</v>
      </c>
      <c r="C28" s="50">
        <v>636131</v>
      </c>
      <c r="D28" s="50">
        <v>482764</v>
      </c>
      <c r="E28" s="65">
        <v>41159</v>
      </c>
      <c r="F28" s="50">
        <v>36374</v>
      </c>
      <c r="G28" s="51">
        <v>3.72</v>
      </c>
      <c r="H28" s="51">
        <v>3.29</v>
      </c>
      <c r="I28" s="50">
        <v>243434</v>
      </c>
      <c r="J28" s="50">
        <v>219397</v>
      </c>
      <c r="K28" s="50">
        <v>359225</v>
      </c>
      <c r="L28" s="50">
        <v>317870</v>
      </c>
      <c r="M28" s="50">
        <v>16977</v>
      </c>
      <c r="N28" s="50">
        <v>12748</v>
      </c>
      <c r="O28" s="50">
        <v>14843</v>
      </c>
      <c r="P28" s="50">
        <v>11423</v>
      </c>
      <c r="Q28" s="50">
        <v>6212</v>
      </c>
      <c r="R28" s="50">
        <v>5676</v>
      </c>
      <c r="S28" s="50">
        <v>6161</v>
      </c>
      <c r="T28" s="50">
        <v>5673</v>
      </c>
      <c r="U28" s="52">
        <v>0.32019999999999998</v>
      </c>
      <c r="V28" s="52">
        <v>0.33079999999999998</v>
      </c>
      <c r="W28" s="51">
        <v>0.56000000000000005</v>
      </c>
      <c r="X28" s="51">
        <v>0.51</v>
      </c>
      <c r="Y28" s="52">
        <v>0.15747064396982008</v>
      </c>
      <c r="Z28" s="52">
        <v>0.16639999999999999</v>
      </c>
      <c r="AA28" s="52">
        <v>2.52E-2</v>
      </c>
      <c r="AB28" s="52">
        <v>2.47E-2</v>
      </c>
      <c r="AC28" s="52">
        <v>2.7099999999999999E-2</v>
      </c>
      <c r="AD28" s="52">
        <v>2.7400000000000001E-2</v>
      </c>
      <c r="AE28" s="52">
        <v>9.7999999999999997E-3</v>
      </c>
      <c r="AF28" s="52">
        <v>8.3000000000000001E-3</v>
      </c>
      <c r="AG28" s="52">
        <v>2.47E-2</v>
      </c>
      <c r="AH28" s="52">
        <v>2.1299999999999999E-2</v>
      </c>
      <c r="AI28" s="52" t="s">
        <v>0</v>
      </c>
      <c r="AJ28" s="52" t="s">
        <v>0</v>
      </c>
      <c r="AK28" s="52">
        <v>0.13250000000000001</v>
      </c>
      <c r="AL28" s="52">
        <v>0.1341</v>
      </c>
      <c r="AM28" s="52">
        <v>9.8100000000000007E-2</v>
      </c>
      <c r="AN28" s="52">
        <v>0.11509999999999999</v>
      </c>
    </row>
    <row r="29" spans="1:40" s="42" customFormat="1" ht="17.399999999999999" customHeight="1" thickTop="1" thickBot="1" x14ac:dyDescent="0.3">
      <c r="A29" s="46">
        <v>26</v>
      </c>
      <c r="B29" s="58" t="s">
        <v>60</v>
      </c>
      <c r="C29" s="47">
        <v>628283</v>
      </c>
      <c r="D29" s="47">
        <v>522946</v>
      </c>
      <c r="E29" s="66">
        <v>35757</v>
      </c>
      <c r="F29" s="47">
        <v>31499</v>
      </c>
      <c r="G29" s="48" t="s">
        <v>0</v>
      </c>
      <c r="H29" s="48" t="s">
        <v>0</v>
      </c>
      <c r="I29" s="47">
        <v>267817</v>
      </c>
      <c r="J29" s="47">
        <v>263993</v>
      </c>
      <c r="K29" s="47">
        <v>463418</v>
      </c>
      <c r="L29" s="47">
        <v>422054</v>
      </c>
      <c r="M29" s="47">
        <v>13268</v>
      </c>
      <c r="N29" s="47">
        <v>12948</v>
      </c>
      <c r="O29" s="47">
        <v>11964</v>
      </c>
      <c r="P29" s="47">
        <v>12179</v>
      </c>
      <c r="Q29" s="47">
        <v>5195</v>
      </c>
      <c r="R29" s="47">
        <v>5045</v>
      </c>
      <c r="S29" s="47">
        <v>5198</v>
      </c>
      <c r="T29" s="47">
        <v>5043</v>
      </c>
      <c r="U29" s="59">
        <v>0.38200000000000001</v>
      </c>
      <c r="V29" s="59">
        <v>0.3881</v>
      </c>
      <c r="W29" s="48" t="s">
        <v>0</v>
      </c>
      <c r="X29" s="48" t="s">
        <v>0</v>
      </c>
      <c r="Y29" s="59" t="s">
        <v>0</v>
      </c>
      <c r="Z29" s="59" t="s">
        <v>0</v>
      </c>
      <c r="AA29" s="59" t="s">
        <v>0</v>
      </c>
      <c r="AB29" s="59" t="s">
        <v>0</v>
      </c>
      <c r="AC29" s="59" t="s">
        <v>0</v>
      </c>
      <c r="AD29" s="59" t="s">
        <v>0</v>
      </c>
      <c r="AE29" s="59">
        <v>0.01</v>
      </c>
      <c r="AF29" s="59">
        <v>9.9000000000000008E-3</v>
      </c>
      <c r="AG29" s="59">
        <v>3.7100000000000001E-2</v>
      </c>
      <c r="AH29" s="59">
        <v>3.6900000000000002E-2</v>
      </c>
      <c r="AI29" s="59" t="s">
        <v>0</v>
      </c>
      <c r="AJ29" s="59" t="s">
        <v>0</v>
      </c>
      <c r="AK29" s="59">
        <v>0.12870000000000001</v>
      </c>
      <c r="AL29" s="59">
        <v>0.14199999999999999</v>
      </c>
      <c r="AM29" s="59">
        <v>0.11070000000000001</v>
      </c>
      <c r="AN29" s="59">
        <v>0.1157</v>
      </c>
    </row>
    <row r="30" spans="1:40" ht="17.399999999999999" customHeight="1" thickTop="1" thickBot="1" x14ac:dyDescent="0.3">
      <c r="A30" s="49">
        <v>27</v>
      </c>
      <c r="B30" s="56" t="s">
        <v>61</v>
      </c>
      <c r="C30" s="50">
        <v>587014</v>
      </c>
      <c r="D30" s="50">
        <v>485303</v>
      </c>
      <c r="E30" s="65">
        <v>41900</v>
      </c>
      <c r="F30" s="50">
        <v>36883</v>
      </c>
      <c r="G30" s="51">
        <v>8.3800000000000008</v>
      </c>
      <c r="H30" s="51">
        <v>7.38</v>
      </c>
      <c r="I30" s="50">
        <v>298592</v>
      </c>
      <c r="J30" s="50">
        <v>260453</v>
      </c>
      <c r="K30" s="50">
        <v>450368</v>
      </c>
      <c r="L30" s="50">
        <v>395674</v>
      </c>
      <c r="M30" s="50">
        <v>15285</v>
      </c>
      <c r="N30" s="50">
        <v>14151</v>
      </c>
      <c r="O30" s="50">
        <v>11685</v>
      </c>
      <c r="P30" s="50">
        <v>12272</v>
      </c>
      <c r="Q30" s="50">
        <v>5807</v>
      </c>
      <c r="R30" s="50">
        <v>5013</v>
      </c>
      <c r="S30" s="50">
        <v>5634</v>
      </c>
      <c r="T30" s="50">
        <v>4848</v>
      </c>
      <c r="U30" s="52">
        <v>0.35680000000000001</v>
      </c>
      <c r="V30" s="52">
        <v>0.3826</v>
      </c>
      <c r="W30" s="51" t="s">
        <v>0</v>
      </c>
      <c r="X30" s="51" t="s">
        <v>0</v>
      </c>
      <c r="Y30" s="52">
        <v>0.14299999999999999</v>
      </c>
      <c r="Z30" s="52">
        <v>0.14099999999999999</v>
      </c>
      <c r="AA30" s="52" t="s">
        <v>0</v>
      </c>
      <c r="AB30" s="52" t="s">
        <v>0</v>
      </c>
      <c r="AC30" s="52" t="s">
        <v>0</v>
      </c>
      <c r="AD30" s="52" t="s">
        <v>0</v>
      </c>
      <c r="AE30" s="52">
        <v>1.38E-2</v>
      </c>
      <c r="AF30" s="52">
        <v>1.2800000000000001E-2</v>
      </c>
      <c r="AG30" s="52">
        <v>2.7900000000000001E-2</v>
      </c>
      <c r="AH30" s="52">
        <v>2.7199999999999998E-2</v>
      </c>
      <c r="AI30" s="52">
        <v>0.66490000000000005</v>
      </c>
      <c r="AJ30" s="52">
        <v>0.65849999999999997</v>
      </c>
      <c r="AK30" s="52">
        <v>0.125</v>
      </c>
      <c r="AL30" s="52">
        <v>0.13250000000000001</v>
      </c>
      <c r="AM30" s="52">
        <v>0.11360000000000001</v>
      </c>
      <c r="AN30" s="52">
        <v>0.121</v>
      </c>
    </row>
    <row r="31" spans="1:40" s="42" customFormat="1" ht="17.399999999999999" customHeight="1" thickTop="1" thickBot="1" x14ac:dyDescent="0.3">
      <c r="A31" s="46">
        <v>28</v>
      </c>
      <c r="B31" s="58" t="s">
        <v>62</v>
      </c>
      <c r="C31" s="47">
        <v>582807</v>
      </c>
      <c r="D31" s="47">
        <v>466608</v>
      </c>
      <c r="E31" s="66">
        <v>33778</v>
      </c>
      <c r="F31" s="47">
        <v>30661</v>
      </c>
      <c r="G31" s="48">
        <v>4.1399999999999997</v>
      </c>
      <c r="H31" s="48">
        <v>3.76</v>
      </c>
      <c r="I31" s="47">
        <v>223659</v>
      </c>
      <c r="J31" s="47">
        <v>185981</v>
      </c>
      <c r="K31" s="47">
        <v>391062</v>
      </c>
      <c r="L31" s="47">
        <v>354439</v>
      </c>
      <c r="M31" s="47">
        <v>16073</v>
      </c>
      <c r="N31" s="47">
        <v>13893</v>
      </c>
      <c r="O31" s="47">
        <v>11947</v>
      </c>
      <c r="P31" s="47">
        <v>12087</v>
      </c>
      <c r="Q31" s="47">
        <v>5000</v>
      </c>
      <c r="R31" s="47">
        <v>5481</v>
      </c>
      <c r="S31" s="47">
        <v>5001</v>
      </c>
      <c r="T31" s="47">
        <v>5375</v>
      </c>
      <c r="U31" s="59">
        <v>0.28839999999999999</v>
      </c>
      <c r="V31" s="59">
        <v>0.31159999999999999</v>
      </c>
      <c r="W31" s="48">
        <v>0.61</v>
      </c>
      <c r="X31" s="48">
        <v>0.66</v>
      </c>
      <c r="Y31" s="59">
        <v>0.14649999999999999</v>
      </c>
      <c r="Z31" s="59">
        <v>0.18160000000000001</v>
      </c>
      <c r="AA31" s="59" t="s">
        <v>0</v>
      </c>
      <c r="AB31" s="59" t="s">
        <v>0</v>
      </c>
      <c r="AC31" s="59" t="s">
        <v>0</v>
      </c>
      <c r="AD31" s="59" t="s">
        <v>0</v>
      </c>
      <c r="AE31" s="59">
        <v>1.7999999999999999E-2</v>
      </c>
      <c r="AF31" s="59">
        <v>1.54E-2</v>
      </c>
      <c r="AG31" s="59" t="s">
        <v>0</v>
      </c>
      <c r="AH31" s="59" t="s">
        <v>0</v>
      </c>
      <c r="AI31" s="59" t="s">
        <v>0</v>
      </c>
      <c r="AJ31" s="59" t="s">
        <v>0</v>
      </c>
      <c r="AK31" s="59">
        <v>0.12759999999999999</v>
      </c>
      <c r="AL31" s="59">
        <v>0.14449999999999999</v>
      </c>
      <c r="AM31" s="59">
        <v>0.10290000000000001</v>
      </c>
      <c r="AN31" s="59">
        <v>0.11169999999999999</v>
      </c>
    </row>
    <row r="32" spans="1:40" ht="17.399999999999999" customHeight="1" thickTop="1" thickBot="1" x14ac:dyDescent="0.3">
      <c r="A32" s="49">
        <v>29</v>
      </c>
      <c r="B32" s="56" t="s">
        <v>63</v>
      </c>
      <c r="C32" s="50">
        <v>565668</v>
      </c>
      <c r="D32" s="50">
        <v>478859</v>
      </c>
      <c r="E32" s="65">
        <v>33024</v>
      </c>
      <c r="F32" s="50">
        <v>28672</v>
      </c>
      <c r="G32" s="51" t="s">
        <v>0</v>
      </c>
      <c r="H32" s="51" t="s">
        <v>0</v>
      </c>
      <c r="I32" s="50">
        <v>184604</v>
      </c>
      <c r="J32" s="50">
        <v>170918</v>
      </c>
      <c r="K32" s="50">
        <v>334691</v>
      </c>
      <c r="L32" s="50">
        <v>289467</v>
      </c>
      <c r="M32" s="50">
        <v>11922</v>
      </c>
      <c r="N32" s="50">
        <v>9941</v>
      </c>
      <c r="O32" s="50">
        <v>10679</v>
      </c>
      <c r="P32" s="50">
        <v>9149</v>
      </c>
      <c r="Q32" s="50">
        <v>4932</v>
      </c>
      <c r="R32" s="50">
        <v>4429</v>
      </c>
      <c r="S32" s="50">
        <v>4916</v>
      </c>
      <c r="T32" s="50">
        <v>4417</v>
      </c>
      <c r="U32" s="52">
        <v>0.22489999999999999</v>
      </c>
      <c r="V32" s="52">
        <v>0.23630000000000001</v>
      </c>
      <c r="W32" s="51">
        <v>0.96</v>
      </c>
      <c r="X32" s="51">
        <v>0.88</v>
      </c>
      <c r="Y32" s="52">
        <v>0.1588</v>
      </c>
      <c r="Z32" s="52">
        <v>0.1832</v>
      </c>
      <c r="AA32" s="52">
        <v>1.7399999999999999E-2</v>
      </c>
      <c r="AB32" s="52">
        <v>1.7299999999999999E-2</v>
      </c>
      <c r="AC32" s="52">
        <v>2.0799999999999999E-2</v>
      </c>
      <c r="AD32" s="52">
        <v>2.06E-2</v>
      </c>
      <c r="AE32" s="52">
        <v>1.34E-2</v>
      </c>
      <c r="AF32" s="52">
        <v>1.09E-2</v>
      </c>
      <c r="AG32" s="52">
        <v>2.7300000000000001E-2</v>
      </c>
      <c r="AH32" s="52">
        <v>2.6100000000000002E-2</v>
      </c>
      <c r="AI32" s="52">
        <v>0.55930000000000002</v>
      </c>
      <c r="AJ32" s="52">
        <v>0.58509999999999995</v>
      </c>
      <c r="AK32" s="52">
        <v>0.12230000000000001</v>
      </c>
      <c r="AL32" s="52">
        <v>0.12609999999999999</v>
      </c>
      <c r="AM32" s="52">
        <v>9.3299999999999994E-2</v>
      </c>
      <c r="AN32" s="52">
        <v>0.10639999999999999</v>
      </c>
    </row>
    <row r="33" spans="1:40" s="42" customFormat="1" ht="17.399999999999999" customHeight="1" thickTop="1" thickBot="1" x14ac:dyDescent="0.3">
      <c r="A33" s="46">
        <v>30</v>
      </c>
      <c r="B33" s="58" t="s">
        <v>64</v>
      </c>
      <c r="C33" s="47">
        <v>545315</v>
      </c>
      <c r="D33" s="47">
        <v>418541</v>
      </c>
      <c r="E33" s="66">
        <v>31835</v>
      </c>
      <c r="F33" s="47">
        <v>26095</v>
      </c>
      <c r="G33" s="48" t="s">
        <v>0</v>
      </c>
      <c r="H33" s="48" t="s">
        <v>0</v>
      </c>
      <c r="I33" s="47">
        <v>215256</v>
      </c>
      <c r="J33" s="47">
        <v>196657</v>
      </c>
      <c r="K33" s="47">
        <v>312047</v>
      </c>
      <c r="L33" s="47">
        <v>279681</v>
      </c>
      <c r="M33" s="47">
        <v>12404</v>
      </c>
      <c r="N33" s="47">
        <v>11027</v>
      </c>
      <c r="O33" s="47">
        <v>11037</v>
      </c>
      <c r="P33" s="47">
        <v>9296</v>
      </c>
      <c r="Q33" s="47">
        <v>3705</v>
      </c>
      <c r="R33" s="47">
        <v>3511</v>
      </c>
      <c r="S33" s="47">
        <v>3704</v>
      </c>
      <c r="T33" s="47">
        <v>3506</v>
      </c>
      <c r="U33" s="59">
        <v>0.31530000000000002</v>
      </c>
      <c r="V33" s="59">
        <v>0.309</v>
      </c>
      <c r="W33" s="48">
        <v>1.64</v>
      </c>
      <c r="X33" s="48">
        <v>1.75</v>
      </c>
      <c r="Y33" s="59">
        <v>0.12839999999999999</v>
      </c>
      <c r="Z33" s="59">
        <v>0.15670000000000001</v>
      </c>
      <c r="AA33" s="59">
        <v>2.0400000000000001E-2</v>
      </c>
      <c r="AB33" s="59">
        <v>2.2200000000000001E-2</v>
      </c>
      <c r="AC33" s="59">
        <v>2.2499999999999999E-2</v>
      </c>
      <c r="AD33" s="59">
        <v>2.47E-2</v>
      </c>
      <c r="AE33" s="59">
        <v>1.3599999999999999E-2</v>
      </c>
      <c r="AF33" s="59">
        <v>1.2E-2</v>
      </c>
      <c r="AG33" s="59">
        <v>2.64E-2</v>
      </c>
      <c r="AH33" s="59">
        <v>2.35E-2</v>
      </c>
      <c r="AI33" s="59">
        <v>0.60860000000000003</v>
      </c>
      <c r="AJ33" s="59">
        <v>0.65500000000000003</v>
      </c>
      <c r="AK33" s="59">
        <v>0.11700000000000001</v>
      </c>
      <c r="AL33" s="59">
        <v>0.1212</v>
      </c>
      <c r="AM33" s="59">
        <v>9.4500000000000001E-2</v>
      </c>
      <c r="AN33" s="59">
        <v>9.1899999999999996E-2</v>
      </c>
    </row>
    <row r="34" spans="1:40" ht="17.399999999999999" customHeight="1" thickTop="1" thickBot="1" x14ac:dyDescent="0.3">
      <c r="A34" s="49">
        <v>31</v>
      </c>
      <c r="B34" s="56" t="s">
        <v>65</v>
      </c>
      <c r="C34" s="50">
        <v>459205</v>
      </c>
      <c r="D34" s="50">
        <v>348941</v>
      </c>
      <c r="E34" s="65">
        <v>25381</v>
      </c>
      <c r="F34" s="50">
        <v>15446</v>
      </c>
      <c r="G34" s="51">
        <v>3.97</v>
      </c>
      <c r="H34" s="51">
        <v>3.37</v>
      </c>
      <c r="I34" s="50">
        <v>153591</v>
      </c>
      <c r="J34" s="50">
        <v>111374</v>
      </c>
      <c r="K34" s="50">
        <v>310342</v>
      </c>
      <c r="L34" s="50">
        <v>224185</v>
      </c>
      <c r="M34" s="50">
        <v>8589</v>
      </c>
      <c r="N34" s="50">
        <v>5604</v>
      </c>
      <c r="O34" s="50">
        <v>7911</v>
      </c>
      <c r="P34" s="50">
        <v>4511</v>
      </c>
      <c r="Q34" s="50">
        <v>3318</v>
      </c>
      <c r="R34" s="50">
        <v>2228</v>
      </c>
      <c r="S34" s="50">
        <v>3318</v>
      </c>
      <c r="T34" s="50">
        <v>2228</v>
      </c>
      <c r="U34" s="52">
        <v>0.22520000000000001</v>
      </c>
      <c r="V34" s="52">
        <v>0.27300000000000002</v>
      </c>
      <c r="W34" s="51">
        <v>0.52</v>
      </c>
      <c r="X34" s="51">
        <v>0.49</v>
      </c>
      <c r="Y34" s="52">
        <v>0.16259999999999999</v>
      </c>
      <c r="Z34" s="52">
        <v>0.16869999999999999</v>
      </c>
      <c r="AA34" s="52" t="s">
        <v>0</v>
      </c>
      <c r="AB34" s="52" t="s">
        <v>0</v>
      </c>
      <c r="AC34" s="52" t="s">
        <v>0</v>
      </c>
      <c r="AD34" s="52" t="s">
        <v>0</v>
      </c>
      <c r="AE34" s="52">
        <v>5.5999999999999999E-3</v>
      </c>
      <c r="AF34" s="52">
        <v>4.5999999999999999E-3</v>
      </c>
      <c r="AG34" s="52">
        <v>2.2100000000000002E-2</v>
      </c>
      <c r="AH34" s="52">
        <v>1.9E-2</v>
      </c>
      <c r="AI34" s="52">
        <v>0.48520000000000002</v>
      </c>
      <c r="AJ34" s="52">
        <v>0.48149999999999998</v>
      </c>
      <c r="AK34" s="52">
        <v>0.11550000000000001</v>
      </c>
      <c r="AL34" s="52">
        <v>0.106</v>
      </c>
      <c r="AM34" s="52">
        <v>9.5899999999999999E-2</v>
      </c>
      <c r="AN34" s="52">
        <v>8.1699999999999995E-2</v>
      </c>
    </row>
    <row r="35" spans="1:40" s="42" customFormat="1" ht="17.399999999999999" customHeight="1" thickTop="1" thickBot="1" x14ac:dyDescent="0.3">
      <c r="A35" s="46">
        <v>32</v>
      </c>
      <c r="B35" s="60" t="s">
        <v>66</v>
      </c>
      <c r="C35" s="47">
        <v>444851</v>
      </c>
      <c r="D35" s="47">
        <v>343642</v>
      </c>
      <c r="E35" s="66">
        <v>33100</v>
      </c>
      <c r="F35" s="47">
        <v>29530</v>
      </c>
      <c r="G35" s="48">
        <v>3.01</v>
      </c>
      <c r="H35" s="48">
        <v>2.69</v>
      </c>
      <c r="I35" s="47">
        <v>148675</v>
      </c>
      <c r="J35" s="47">
        <v>123930</v>
      </c>
      <c r="K35" s="47">
        <v>306818</v>
      </c>
      <c r="L35" s="47">
        <v>233794</v>
      </c>
      <c r="M35" s="47">
        <v>11945</v>
      </c>
      <c r="N35" s="47">
        <v>10253</v>
      </c>
      <c r="O35" s="47">
        <v>9633</v>
      </c>
      <c r="P35" s="47">
        <v>8398</v>
      </c>
      <c r="Q35" s="47">
        <v>4510</v>
      </c>
      <c r="R35" s="47">
        <v>3841</v>
      </c>
      <c r="S35" s="47">
        <v>4458</v>
      </c>
      <c r="T35" s="47">
        <v>3807</v>
      </c>
      <c r="U35" s="59">
        <v>0.3175</v>
      </c>
      <c r="V35" s="59">
        <v>0.35039999999999999</v>
      </c>
      <c r="W35" s="48">
        <v>0.41</v>
      </c>
      <c r="X35" s="48">
        <v>0.37</v>
      </c>
      <c r="Y35" s="59" t="s">
        <v>0</v>
      </c>
      <c r="Z35" s="59" t="s">
        <v>0</v>
      </c>
      <c r="AA35" s="59">
        <v>2.47E-2</v>
      </c>
      <c r="AB35" s="59">
        <v>2.4899999999999999E-2</v>
      </c>
      <c r="AC35" s="59">
        <v>2.6800000000000001E-2</v>
      </c>
      <c r="AD35" s="59">
        <v>2.7099999999999999E-2</v>
      </c>
      <c r="AE35" s="59">
        <v>1.4E-2</v>
      </c>
      <c r="AF35" s="59">
        <v>1.1299999999999999E-2</v>
      </c>
      <c r="AG35" s="59" t="s">
        <v>0</v>
      </c>
      <c r="AH35" s="59" t="s">
        <v>0</v>
      </c>
      <c r="AI35" s="59">
        <v>0.48459999999999998</v>
      </c>
      <c r="AJ35" s="59">
        <v>0.53010000000000002</v>
      </c>
      <c r="AK35" s="59">
        <v>0.1164</v>
      </c>
      <c r="AL35" s="59">
        <v>0.1464</v>
      </c>
      <c r="AM35" s="59">
        <v>0.1114</v>
      </c>
      <c r="AN35" s="59">
        <v>0.1394</v>
      </c>
    </row>
    <row r="36" spans="1:40" ht="17.399999999999999" customHeight="1" thickTop="1" thickBot="1" x14ac:dyDescent="0.3">
      <c r="A36" s="49">
        <v>33</v>
      </c>
      <c r="B36" s="56" t="s">
        <v>67</v>
      </c>
      <c r="C36" s="50">
        <v>415192</v>
      </c>
      <c r="D36" s="50">
        <v>330880</v>
      </c>
      <c r="E36" s="65" t="s">
        <v>0</v>
      </c>
      <c r="F36" s="50" t="s">
        <v>0</v>
      </c>
      <c r="G36" s="51" t="s">
        <v>0</v>
      </c>
      <c r="H36" s="51" t="s">
        <v>0</v>
      </c>
      <c r="I36" s="50">
        <v>135631</v>
      </c>
      <c r="J36" s="50">
        <v>109511</v>
      </c>
      <c r="K36" s="50">
        <v>250368</v>
      </c>
      <c r="L36" s="50">
        <v>205204</v>
      </c>
      <c r="M36" s="50">
        <v>7124</v>
      </c>
      <c r="N36" s="50">
        <v>6637</v>
      </c>
      <c r="O36" s="50">
        <v>6045</v>
      </c>
      <c r="P36" s="50">
        <v>5732</v>
      </c>
      <c r="Q36" s="50">
        <v>3162</v>
      </c>
      <c r="R36" s="50">
        <v>3515</v>
      </c>
      <c r="S36" s="50" t="s">
        <v>0</v>
      </c>
      <c r="T36" s="50" t="s">
        <v>0</v>
      </c>
      <c r="U36" s="52">
        <v>0.25919999999999999</v>
      </c>
      <c r="V36" s="52">
        <v>0.24</v>
      </c>
      <c r="W36" s="51">
        <v>0.38</v>
      </c>
      <c r="X36" s="51">
        <v>0.42</v>
      </c>
      <c r="Y36" s="52">
        <v>0.16889999999999999</v>
      </c>
      <c r="Z36" s="52">
        <v>0.21479999999999999</v>
      </c>
      <c r="AA36" s="52" t="s">
        <v>0</v>
      </c>
      <c r="AB36" s="52" t="s">
        <v>0</v>
      </c>
      <c r="AC36" s="52" t="s">
        <v>0</v>
      </c>
      <c r="AD36" s="52" t="s">
        <v>0</v>
      </c>
      <c r="AE36" s="52">
        <v>8.9999999999999993E-3</v>
      </c>
      <c r="AF36" s="52">
        <v>3.0000000000000001E-3</v>
      </c>
      <c r="AG36" s="52" t="s">
        <v>0</v>
      </c>
      <c r="AH36" s="52" t="s">
        <v>0</v>
      </c>
      <c r="AI36" s="52" t="s">
        <v>0</v>
      </c>
      <c r="AJ36" s="52">
        <v>0.54779999999999995</v>
      </c>
      <c r="AK36" s="52">
        <v>0.10680000000000001</v>
      </c>
      <c r="AL36" s="52">
        <v>0.1154</v>
      </c>
      <c r="AM36" s="52">
        <v>0.10340000000000001</v>
      </c>
      <c r="AN36" s="52">
        <v>0.11020000000000001</v>
      </c>
    </row>
    <row r="37" spans="1:40" s="42" customFormat="1" ht="17.399999999999999" customHeight="1" thickTop="1" thickBot="1" x14ac:dyDescent="0.3">
      <c r="A37" s="46">
        <v>34</v>
      </c>
      <c r="B37" s="58" t="s">
        <v>68</v>
      </c>
      <c r="C37" s="47">
        <v>389655</v>
      </c>
      <c r="D37" s="47">
        <v>425764</v>
      </c>
      <c r="E37" s="66" t="s">
        <v>0</v>
      </c>
      <c r="F37" s="47" t="s">
        <v>0</v>
      </c>
      <c r="G37" s="48" t="s">
        <v>0</v>
      </c>
      <c r="H37" s="48" t="s">
        <v>0</v>
      </c>
      <c r="I37" s="47">
        <v>171981</v>
      </c>
      <c r="J37" s="47">
        <v>174758</v>
      </c>
      <c r="K37" s="47">
        <v>227416</v>
      </c>
      <c r="L37" s="47">
        <v>226628</v>
      </c>
      <c r="M37" s="47">
        <v>11768</v>
      </c>
      <c r="N37" s="47">
        <v>10992</v>
      </c>
      <c r="O37" s="47">
        <v>8067</v>
      </c>
      <c r="P37" s="47">
        <v>8518</v>
      </c>
      <c r="Q37" s="47">
        <v>5377</v>
      </c>
      <c r="R37" s="47">
        <v>4014</v>
      </c>
      <c r="S37" s="47" t="s">
        <v>0</v>
      </c>
      <c r="T37" s="47" t="s">
        <v>0</v>
      </c>
      <c r="U37" s="59" t="s">
        <v>0</v>
      </c>
      <c r="V37" s="59" t="s">
        <v>0</v>
      </c>
      <c r="W37" s="48" t="s">
        <v>0</v>
      </c>
      <c r="X37" s="48" t="s">
        <v>0</v>
      </c>
      <c r="Y37" s="59" t="s">
        <v>0</v>
      </c>
      <c r="Z37" s="59" t="s">
        <v>0</v>
      </c>
      <c r="AA37" s="59" t="s">
        <v>0</v>
      </c>
      <c r="AB37" s="59" t="s">
        <v>0</v>
      </c>
      <c r="AC37" s="59" t="s">
        <v>0</v>
      </c>
      <c r="AD37" s="59" t="s">
        <v>0</v>
      </c>
      <c r="AE37" s="59" t="s">
        <v>0</v>
      </c>
      <c r="AF37" s="59" t="s">
        <v>0</v>
      </c>
      <c r="AG37" s="59" t="s">
        <v>0</v>
      </c>
      <c r="AH37" s="59" t="s">
        <v>0</v>
      </c>
      <c r="AI37" s="59" t="s">
        <v>0</v>
      </c>
      <c r="AJ37" s="59" t="s">
        <v>0</v>
      </c>
      <c r="AK37" s="59">
        <v>0.18</v>
      </c>
      <c r="AL37" s="59">
        <v>0.158</v>
      </c>
      <c r="AM37" s="59">
        <v>0.17599999999999999</v>
      </c>
      <c r="AN37" s="59">
        <v>0.154</v>
      </c>
    </row>
    <row r="38" spans="1:40" ht="17.399999999999999" customHeight="1" thickTop="1" thickBot="1" x14ac:dyDescent="0.3">
      <c r="A38" s="49">
        <v>35</v>
      </c>
      <c r="B38" s="56" t="s">
        <v>69</v>
      </c>
      <c r="C38" s="50">
        <v>361660</v>
      </c>
      <c r="D38" s="50">
        <v>250693</v>
      </c>
      <c r="E38" s="65">
        <v>25598</v>
      </c>
      <c r="F38" s="50">
        <v>15658</v>
      </c>
      <c r="G38" s="51" t="s">
        <v>0</v>
      </c>
      <c r="H38" s="51" t="s">
        <v>0</v>
      </c>
      <c r="I38" s="50">
        <v>101174</v>
      </c>
      <c r="J38" s="50">
        <v>88799</v>
      </c>
      <c r="K38" s="50">
        <v>170179</v>
      </c>
      <c r="L38" s="50">
        <v>119403</v>
      </c>
      <c r="M38" s="50">
        <v>11517</v>
      </c>
      <c r="N38" s="50">
        <v>5795</v>
      </c>
      <c r="O38" s="50">
        <v>10804</v>
      </c>
      <c r="P38" s="50">
        <v>5628</v>
      </c>
      <c r="Q38" s="50">
        <v>4908</v>
      </c>
      <c r="R38" s="50">
        <v>2123</v>
      </c>
      <c r="S38" s="50">
        <v>4899</v>
      </c>
      <c r="T38" s="50">
        <v>2116</v>
      </c>
      <c r="U38" s="52">
        <v>0.188</v>
      </c>
      <c r="V38" s="52">
        <v>0.31259999999999999</v>
      </c>
      <c r="W38" s="51">
        <v>1.0900000000000001</v>
      </c>
      <c r="X38" s="51">
        <v>0.54</v>
      </c>
      <c r="Y38" s="52" t="s">
        <v>0</v>
      </c>
      <c r="Z38" s="52" t="s">
        <v>0</v>
      </c>
      <c r="AA38" s="52">
        <v>3.2899999999999999E-2</v>
      </c>
      <c r="AB38" s="52">
        <v>2.4299999999999999E-2</v>
      </c>
      <c r="AC38" s="52">
        <v>3.5099999999999999E-2</v>
      </c>
      <c r="AD38" s="52">
        <v>2.63E-2</v>
      </c>
      <c r="AE38" s="52">
        <v>1.03E-2</v>
      </c>
      <c r="AF38" s="52">
        <v>9.9000000000000008E-3</v>
      </c>
      <c r="AG38" s="52" t="s">
        <v>0</v>
      </c>
      <c r="AH38" s="52" t="s">
        <v>0</v>
      </c>
      <c r="AI38" s="52">
        <v>0.47439999999999999</v>
      </c>
      <c r="AJ38" s="52">
        <v>0.55700000000000005</v>
      </c>
      <c r="AK38" s="52">
        <v>0.105</v>
      </c>
      <c r="AL38" s="52">
        <v>0.1045</v>
      </c>
      <c r="AM38" s="52">
        <v>8.9700000000000002E-2</v>
      </c>
      <c r="AN38" s="52">
        <v>8.6400000000000005E-2</v>
      </c>
    </row>
    <row r="39" spans="1:40" s="42" customFormat="1" ht="17.399999999999999" customHeight="1" thickTop="1" thickBot="1" x14ac:dyDescent="0.3">
      <c r="A39" s="46">
        <v>36</v>
      </c>
      <c r="B39" s="60" t="s">
        <v>70</v>
      </c>
      <c r="C39" s="47">
        <v>357534</v>
      </c>
      <c r="D39" s="47">
        <v>283783</v>
      </c>
      <c r="E39" s="66">
        <v>20083</v>
      </c>
      <c r="F39" s="47">
        <v>17861</v>
      </c>
      <c r="G39" s="48">
        <v>2.84</v>
      </c>
      <c r="H39" s="48">
        <v>2.5299999999999998</v>
      </c>
      <c r="I39" s="47">
        <v>159199</v>
      </c>
      <c r="J39" s="47">
        <v>141729</v>
      </c>
      <c r="K39" s="47">
        <v>232257</v>
      </c>
      <c r="L39" s="47">
        <v>208789</v>
      </c>
      <c r="M39" s="47">
        <v>8713</v>
      </c>
      <c r="N39" s="47">
        <v>8957</v>
      </c>
      <c r="O39" s="47">
        <v>4185</v>
      </c>
      <c r="P39" s="47">
        <v>4813</v>
      </c>
      <c r="Q39" s="47">
        <v>2638</v>
      </c>
      <c r="R39" s="47">
        <v>2700</v>
      </c>
      <c r="S39" s="47">
        <v>2586</v>
      </c>
      <c r="T39" s="47">
        <v>2664</v>
      </c>
      <c r="U39" s="59">
        <v>0.40939999999999999</v>
      </c>
      <c r="V39" s="59">
        <v>0.3735</v>
      </c>
      <c r="W39" s="48">
        <v>0.36599999999999999</v>
      </c>
      <c r="X39" s="48">
        <v>0.377</v>
      </c>
      <c r="Y39" s="59">
        <v>0.1363</v>
      </c>
      <c r="Z39" s="59">
        <v>0.1598</v>
      </c>
      <c r="AA39" s="59" t="s">
        <v>0</v>
      </c>
      <c r="AB39" s="59" t="s">
        <v>0</v>
      </c>
      <c r="AC39" s="59" t="s">
        <v>0</v>
      </c>
      <c r="AD39" s="59" t="s">
        <v>0</v>
      </c>
      <c r="AE39" s="59">
        <v>1.4999999999999999E-2</v>
      </c>
      <c r="AF39" s="59">
        <v>1.0699999999999999E-2</v>
      </c>
      <c r="AG39" s="59">
        <v>2.8299999999999999E-2</v>
      </c>
      <c r="AH39" s="59">
        <v>3.0800000000000001E-2</v>
      </c>
      <c r="AI39" s="59">
        <v>0.68610000000000004</v>
      </c>
      <c r="AJ39" s="59">
        <v>0.67979999999999996</v>
      </c>
      <c r="AK39" s="59">
        <v>0.105</v>
      </c>
      <c r="AL39" s="59">
        <v>9.69E-2</v>
      </c>
      <c r="AM39" s="59">
        <v>8.2000000000000003E-2</v>
      </c>
      <c r="AN39" s="59">
        <v>7.8200000000000006E-2</v>
      </c>
    </row>
    <row r="40" spans="1:40" ht="17.399999999999999" customHeight="1" thickTop="1" thickBot="1" x14ac:dyDescent="0.3">
      <c r="A40" s="49">
        <v>37</v>
      </c>
      <c r="B40" s="57" t="s">
        <v>71</v>
      </c>
      <c r="C40" s="50">
        <v>352595</v>
      </c>
      <c r="D40" s="50">
        <v>312865</v>
      </c>
      <c r="E40" s="65">
        <v>25510</v>
      </c>
      <c r="F40" s="50">
        <v>21821</v>
      </c>
      <c r="G40" s="51" t="s">
        <v>0</v>
      </c>
      <c r="H40" s="51" t="s">
        <v>0</v>
      </c>
      <c r="I40" s="50">
        <v>121776</v>
      </c>
      <c r="J40" s="50">
        <v>94806</v>
      </c>
      <c r="K40" s="50">
        <v>177613</v>
      </c>
      <c r="L40" s="50">
        <v>169526</v>
      </c>
      <c r="M40" s="50">
        <v>11150</v>
      </c>
      <c r="N40" s="50">
        <v>9452</v>
      </c>
      <c r="O40" s="50">
        <v>8673</v>
      </c>
      <c r="P40" s="50">
        <v>7799</v>
      </c>
      <c r="Q40" s="50">
        <v>3418</v>
      </c>
      <c r="R40" s="50">
        <v>2886</v>
      </c>
      <c r="S40" s="50">
        <v>3325</v>
      </c>
      <c r="T40" s="50">
        <v>2807</v>
      </c>
      <c r="U40" s="52">
        <v>0.41830000000000001</v>
      </c>
      <c r="V40" s="52">
        <v>0.43190000000000001</v>
      </c>
      <c r="W40" s="51">
        <v>0.77</v>
      </c>
      <c r="X40" s="51">
        <v>0.72</v>
      </c>
      <c r="Y40" s="52">
        <v>0.14050000000000001</v>
      </c>
      <c r="Z40" s="52">
        <v>0.1381</v>
      </c>
      <c r="AA40" s="52" t="s">
        <v>0</v>
      </c>
      <c r="AB40" s="52" t="s">
        <v>0</v>
      </c>
      <c r="AC40" s="52" t="s">
        <v>0</v>
      </c>
      <c r="AD40" s="52" t="s">
        <v>0</v>
      </c>
      <c r="AE40" s="52">
        <v>1.41E-2</v>
      </c>
      <c r="AF40" s="52">
        <v>1.37E-2</v>
      </c>
      <c r="AG40" s="52" t="s">
        <v>0</v>
      </c>
      <c r="AH40" s="52" t="s">
        <v>0</v>
      </c>
      <c r="AI40" s="52">
        <v>0.68559999999999999</v>
      </c>
      <c r="AJ40" s="52">
        <v>0.55920000000000003</v>
      </c>
      <c r="AK40" s="52">
        <v>0.1222</v>
      </c>
      <c r="AL40" s="52">
        <v>0.1119</v>
      </c>
      <c r="AM40" s="52">
        <v>9.3399999999999997E-2</v>
      </c>
      <c r="AN40" s="52">
        <v>0.10589999999999999</v>
      </c>
    </row>
    <row r="41" spans="1:40" s="42" customFormat="1" ht="17.399999999999999" customHeight="1" thickTop="1" thickBot="1" x14ac:dyDescent="0.3">
      <c r="A41" s="46">
        <v>38</v>
      </c>
      <c r="B41" s="60" t="s">
        <v>72</v>
      </c>
      <c r="C41" s="47">
        <v>321445</v>
      </c>
      <c r="D41" s="47">
        <v>300230</v>
      </c>
      <c r="E41" s="66">
        <v>20211</v>
      </c>
      <c r="F41" s="47">
        <v>18136</v>
      </c>
      <c r="G41" s="48" t="s">
        <v>0</v>
      </c>
      <c r="H41" s="48" t="s">
        <v>0</v>
      </c>
      <c r="I41" s="47">
        <v>134408</v>
      </c>
      <c r="J41" s="47">
        <v>124890</v>
      </c>
      <c r="K41" s="47">
        <v>240647</v>
      </c>
      <c r="L41" s="47">
        <v>219555</v>
      </c>
      <c r="M41" s="47">
        <v>8959</v>
      </c>
      <c r="N41" s="47">
        <v>9131</v>
      </c>
      <c r="O41" s="47">
        <v>7965</v>
      </c>
      <c r="P41" s="47">
        <v>8370</v>
      </c>
      <c r="Q41" s="47">
        <v>2821</v>
      </c>
      <c r="R41" s="47">
        <v>3552</v>
      </c>
      <c r="S41" s="47">
        <v>2816</v>
      </c>
      <c r="T41" s="47">
        <v>3548</v>
      </c>
      <c r="U41" s="59">
        <v>0.27750000000000002</v>
      </c>
      <c r="V41" s="59">
        <v>0.28760000000000002</v>
      </c>
      <c r="W41" s="48">
        <v>0.87</v>
      </c>
      <c r="X41" s="48">
        <v>1.0900000000000001</v>
      </c>
      <c r="Y41" s="59">
        <v>0.1469</v>
      </c>
      <c r="Z41" s="59">
        <v>0.2132</v>
      </c>
      <c r="AA41" s="59" t="s">
        <v>0</v>
      </c>
      <c r="AB41" s="59" t="s">
        <v>0</v>
      </c>
      <c r="AC41" s="59" t="s">
        <v>0</v>
      </c>
      <c r="AD41" s="59" t="s">
        <v>0</v>
      </c>
      <c r="AE41" s="59">
        <v>2.35E-2</v>
      </c>
      <c r="AF41" s="59">
        <v>1.1900000000000001E-2</v>
      </c>
      <c r="AG41" s="59" t="s">
        <v>0</v>
      </c>
      <c r="AH41" s="59" t="s">
        <v>0</v>
      </c>
      <c r="AI41" s="59">
        <v>0.55869999999999997</v>
      </c>
      <c r="AJ41" s="59">
        <v>0.5696</v>
      </c>
      <c r="AK41" s="59">
        <v>0.1595</v>
      </c>
      <c r="AL41" s="59">
        <v>0.12690000000000001</v>
      </c>
      <c r="AM41" s="59">
        <v>0.1113</v>
      </c>
      <c r="AN41" s="59">
        <v>0.1045</v>
      </c>
    </row>
    <row r="42" spans="1:40" ht="17.399999999999999" customHeight="1" thickTop="1" thickBot="1" x14ac:dyDescent="0.3">
      <c r="A42" s="49">
        <v>39</v>
      </c>
      <c r="B42" s="56" t="s">
        <v>73</v>
      </c>
      <c r="C42" s="50">
        <v>319808</v>
      </c>
      <c r="D42" s="50">
        <v>274531</v>
      </c>
      <c r="E42" s="65">
        <v>21293</v>
      </c>
      <c r="F42" s="50">
        <v>15903</v>
      </c>
      <c r="G42" s="51">
        <v>6.81</v>
      </c>
      <c r="H42" s="51">
        <v>5.88</v>
      </c>
      <c r="I42" s="50">
        <v>124769</v>
      </c>
      <c r="J42" s="50">
        <v>106449</v>
      </c>
      <c r="K42" s="50">
        <v>199299</v>
      </c>
      <c r="L42" s="50">
        <v>167932</v>
      </c>
      <c r="M42" s="50">
        <v>8593</v>
      </c>
      <c r="N42" s="50">
        <v>7483</v>
      </c>
      <c r="O42" s="50">
        <v>7002</v>
      </c>
      <c r="P42" s="50">
        <v>6232</v>
      </c>
      <c r="Q42" s="50">
        <v>3170</v>
      </c>
      <c r="R42" s="50">
        <v>2827</v>
      </c>
      <c r="S42" s="50">
        <v>3170</v>
      </c>
      <c r="T42" s="50">
        <v>2827</v>
      </c>
      <c r="U42" s="52">
        <v>0.30690000000000001</v>
      </c>
      <c r="V42" s="52">
        <v>0.31019999999999998</v>
      </c>
      <c r="W42" s="51">
        <v>1.17</v>
      </c>
      <c r="X42" s="51">
        <v>1.05</v>
      </c>
      <c r="Y42" s="52" t="s">
        <v>0</v>
      </c>
      <c r="Z42" s="52" t="s">
        <v>0</v>
      </c>
      <c r="AA42" s="52">
        <v>2.29E-2</v>
      </c>
      <c r="AB42" s="52">
        <v>2.5600000000000001E-2</v>
      </c>
      <c r="AC42" s="52">
        <v>2.52E-2</v>
      </c>
      <c r="AD42" s="52">
        <v>2.81E-2</v>
      </c>
      <c r="AE42" s="52">
        <v>9.7000000000000003E-3</v>
      </c>
      <c r="AF42" s="52">
        <v>6.8999999999999999E-3</v>
      </c>
      <c r="AG42" s="52" t="s">
        <v>0</v>
      </c>
      <c r="AH42" s="52" t="s">
        <v>0</v>
      </c>
      <c r="AI42" s="52">
        <v>0.62604213108158435</v>
      </c>
      <c r="AJ42" s="52">
        <v>0.63387903811506674</v>
      </c>
      <c r="AK42" s="52">
        <v>0.1163</v>
      </c>
      <c r="AL42" s="52">
        <v>0.11</v>
      </c>
      <c r="AM42" s="52">
        <v>0.10489999999999999</v>
      </c>
      <c r="AN42" s="52">
        <v>9.6299999999999997E-2</v>
      </c>
    </row>
    <row r="43" spans="1:40" s="42" customFormat="1" ht="17.399999999999999" customHeight="1" thickTop="1" thickBot="1" x14ac:dyDescent="0.3">
      <c r="A43" s="46">
        <v>40</v>
      </c>
      <c r="B43" s="60" t="s">
        <v>74</v>
      </c>
      <c r="C43" s="47">
        <v>306147</v>
      </c>
      <c r="D43" s="47">
        <v>207069</v>
      </c>
      <c r="E43" s="66">
        <v>32596</v>
      </c>
      <c r="F43" s="47">
        <v>27180</v>
      </c>
      <c r="G43" s="48">
        <v>1.99</v>
      </c>
      <c r="H43" s="48">
        <v>1.79</v>
      </c>
      <c r="I43" s="47">
        <v>136996</v>
      </c>
      <c r="J43" s="47">
        <v>111081</v>
      </c>
      <c r="K43" s="47">
        <v>205370</v>
      </c>
      <c r="L43" s="47">
        <v>163733</v>
      </c>
      <c r="M43" s="47">
        <v>11002</v>
      </c>
      <c r="N43" s="47">
        <v>9400</v>
      </c>
      <c r="O43" s="47">
        <v>10269</v>
      </c>
      <c r="P43" s="47">
        <v>8960</v>
      </c>
      <c r="Q43" s="47">
        <v>3130</v>
      </c>
      <c r="R43" s="47">
        <v>2613</v>
      </c>
      <c r="S43" s="47">
        <v>3080</v>
      </c>
      <c r="T43" s="47">
        <v>2555</v>
      </c>
      <c r="U43" s="59">
        <v>0.39539999999999997</v>
      </c>
      <c r="V43" s="59">
        <v>0.37530000000000002</v>
      </c>
      <c r="W43" s="48" t="s">
        <v>0</v>
      </c>
      <c r="X43" s="48" t="s">
        <v>0</v>
      </c>
      <c r="Y43" s="59">
        <v>0.10299999999999999</v>
      </c>
      <c r="Z43" s="59">
        <v>0.1174</v>
      </c>
      <c r="AA43" s="59" t="s">
        <v>0</v>
      </c>
      <c r="AB43" s="59" t="s">
        <v>0</v>
      </c>
      <c r="AC43" s="59" t="s">
        <v>0</v>
      </c>
      <c r="AD43" s="59" t="s">
        <v>0</v>
      </c>
      <c r="AE43" s="59">
        <v>1.9E-2</v>
      </c>
      <c r="AF43" s="59">
        <v>1.8200000000000001E-2</v>
      </c>
      <c r="AG43" s="59">
        <v>4.1119716918186833E-2</v>
      </c>
      <c r="AH43" s="59">
        <v>4.1627466434530525E-2</v>
      </c>
      <c r="AI43" s="59">
        <v>0.66710000000000003</v>
      </c>
      <c r="AJ43" s="59">
        <v>0.6784</v>
      </c>
      <c r="AK43" s="59">
        <v>0.16400000000000001</v>
      </c>
      <c r="AL43" s="59">
        <v>0.1958</v>
      </c>
      <c r="AM43" s="59">
        <v>0.15279999999999999</v>
      </c>
      <c r="AN43" s="59">
        <v>0.1847</v>
      </c>
    </row>
    <row r="44" spans="1:40" ht="17.399999999999999" customHeight="1" thickTop="1" thickBot="1" x14ac:dyDescent="0.3">
      <c r="A44" s="49">
        <v>41</v>
      </c>
      <c r="B44" s="57" t="s">
        <v>75</v>
      </c>
      <c r="C44" s="50">
        <v>299626</v>
      </c>
      <c r="D44" s="50">
        <v>258231</v>
      </c>
      <c r="E44" s="65">
        <v>21307</v>
      </c>
      <c r="F44" s="50">
        <v>18177</v>
      </c>
      <c r="G44" s="51" t="s">
        <v>0</v>
      </c>
      <c r="H44" s="51" t="s">
        <v>0</v>
      </c>
      <c r="I44" s="50">
        <v>119709</v>
      </c>
      <c r="J44" s="50">
        <v>106795</v>
      </c>
      <c r="K44" s="50">
        <v>181652</v>
      </c>
      <c r="L44" s="50">
        <v>172151</v>
      </c>
      <c r="M44" s="50">
        <v>9009</v>
      </c>
      <c r="N44" s="50">
        <v>7925</v>
      </c>
      <c r="O44" s="50">
        <v>7504</v>
      </c>
      <c r="P44" s="50">
        <v>6844</v>
      </c>
      <c r="Q44" s="50">
        <v>3819</v>
      </c>
      <c r="R44" s="50">
        <v>3372</v>
      </c>
      <c r="S44" s="50" t="s">
        <v>0</v>
      </c>
      <c r="T44" s="50" t="s">
        <v>0</v>
      </c>
      <c r="U44" s="52" t="s">
        <v>0</v>
      </c>
      <c r="V44" s="52" t="s">
        <v>0</v>
      </c>
      <c r="W44" s="51" t="s">
        <v>0</v>
      </c>
      <c r="X44" s="51" t="s">
        <v>0</v>
      </c>
      <c r="Y44" s="52" t="s">
        <v>0</v>
      </c>
      <c r="Z44" s="52" t="s">
        <v>0</v>
      </c>
      <c r="AA44" s="52" t="s">
        <v>0</v>
      </c>
      <c r="AB44" s="52" t="s">
        <v>0</v>
      </c>
      <c r="AC44" s="52" t="s">
        <v>0</v>
      </c>
      <c r="AD44" s="52" t="s">
        <v>0</v>
      </c>
      <c r="AE44" s="52">
        <v>1.2999999999999999E-2</v>
      </c>
      <c r="AF44" s="52">
        <v>9.5999999999999992E-3</v>
      </c>
      <c r="AG44" s="52" t="s">
        <v>0</v>
      </c>
      <c r="AH44" s="52" t="s">
        <v>0</v>
      </c>
      <c r="AI44" s="52" t="s">
        <v>0</v>
      </c>
      <c r="AJ44" s="52" t="s">
        <v>0</v>
      </c>
      <c r="AK44" s="52">
        <v>0.12889999999999999</v>
      </c>
      <c r="AL44" s="52">
        <v>0.13059999999999999</v>
      </c>
      <c r="AM44" s="52" t="s">
        <v>0</v>
      </c>
      <c r="AN44" s="52" t="s">
        <v>0</v>
      </c>
    </row>
    <row r="45" spans="1:40" s="42" customFormat="1" ht="17.399999999999999" customHeight="1" thickTop="1" thickBot="1" x14ac:dyDescent="0.3">
      <c r="A45" s="46">
        <v>42</v>
      </c>
      <c r="B45" s="58" t="s">
        <v>76</v>
      </c>
      <c r="C45" s="47">
        <v>290179</v>
      </c>
      <c r="D45" s="47">
        <v>278299</v>
      </c>
      <c r="E45" s="66">
        <v>22885</v>
      </c>
      <c r="F45" s="47">
        <v>20568</v>
      </c>
      <c r="G45" s="48">
        <v>3.11</v>
      </c>
      <c r="H45" s="48">
        <v>2.79</v>
      </c>
      <c r="I45" s="47">
        <v>88304</v>
      </c>
      <c r="J45" s="47">
        <v>73063</v>
      </c>
      <c r="K45" s="47">
        <v>141106</v>
      </c>
      <c r="L45" s="47">
        <v>113103</v>
      </c>
      <c r="M45" s="47">
        <v>6242</v>
      </c>
      <c r="N45" s="47">
        <v>7384</v>
      </c>
      <c r="O45" s="47">
        <v>5324</v>
      </c>
      <c r="P45" s="47">
        <v>6216</v>
      </c>
      <c r="Q45" s="47">
        <v>2957</v>
      </c>
      <c r="R45" s="47">
        <v>2937</v>
      </c>
      <c r="S45" s="47">
        <v>2939</v>
      </c>
      <c r="T45" s="47">
        <v>2925</v>
      </c>
      <c r="U45" s="59">
        <v>0.26579999999999998</v>
      </c>
      <c r="V45" s="59">
        <v>0.18010000000000001</v>
      </c>
      <c r="W45" s="48">
        <v>0.4</v>
      </c>
      <c r="X45" s="48">
        <v>0.4</v>
      </c>
      <c r="Y45" s="59">
        <v>0.13350000000000001</v>
      </c>
      <c r="Z45" s="59">
        <v>0.15090000000000001</v>
      </c>
      <c r="AA45" s="59">
        <v>1.66E-2</v>
      </c>
      <c r="AB45" s="59">
        <v>2.1700000000000001E-2</v>
      </c>
      <c r="AC45" s="59">
        <v>1.9E-2</v>
      </c>
      <c r="AD45" s="59">
        <v>2.4199999999999999E-2</v>
      </c>
      <c r="AE45" s="59">
        <v>1.15E-2</v>
      </c>
      <c r="AF45" s="59">
        <v>8.8000000000000005E-3</v>
      </c>
      <c r="AG45" s="59" t="s">
        <v>0</v>
      </c>
      <c r="AH45" s="59" t="s">
        <v>0</v>
      </c>
      <c r="AI45" s="59" t="s">
        <v>0</v>
      </c>
      <c r="AJ45" s="59" t="s">
        <v>0</v>
      </c>
      <c r="AK45" s="59">
        <v>0.1419</v>
      </c>
      <c r="AL45" s="59">
        <v>0.1221</v>
      </c>
      <c r="AM45" s="59">
        <v>0.13070000000000001</v>
      </c>
      <c r="AN45" s="59">
        <v>0.1106</v>
      </c>
    </row>
    <row r="46" spans="1:40" ht="17.399999999999999" customHeight="1" thickTop="1" thickBot="1" x14ac:dyDescent="0.3">
      <c r="A46" s="49">
        <v>43</v>
      </c>
      <c r="B46" s="57" t="s">
        <v>77</v>
      </c>
      <c r="C46" s="50">
        <v>285420</v>
      </c>
      <c r="D46" s="50">
        <v>216685</v>
      </c>
      <c r="E46" s="65">
        <v>17644</v>
      </c>
      <c r="F46" s="50">
        <v>13109</v>
      </c>
      <c r="G46" s="51">
        <v>5.8</v>
      </c>
      <c r="H46" s="51">
        <v>5.09</v>
      </c>
      <c r="I46" s="50">
        <v>91053</v>
      </c>
      <c r="J46" s="50">
        <v>71526</v>
      </c>
      <c r="K46" s="50">
        <v>196985</v>
      </c>
      <c r="L46" s="50">
        <v>159591</v>
      </c>
      <c r="M46" s="50">
        <v>8396</v>
      </c>
      <c r="N46" s="50">
        <v>6416</v>
      </c>
      <c r="O46" s="50">
        <v>7287</v>
      </c>
      <c r="P46" s="50">
        <v>5874</v>
      </c>
      <c r="Q46" s="50">
        <v>2767</v>
      </c>
      <c r="R46" s="50">
        <v>2412</v>
      </c>
      <c r="S46" s="50">
        <v>2731</v>
      </c>
      <c r="T46" s="50">
        <v>2411</v>
      </c>
      <c r="U46" s="52">
        <v>0.30580000000000002</v>
      </c>
      <c r="V46" s="52" t="s">
        <v>0</v>
      </c>
      <c r="W46" s="51">
        <v>1</v>
      </c>
      <c r="X46" s="51">
        <v>1.07</v>
      </c>
      <c r="Y46" s="52">
        <v>0.1888</v>
      </c>
      <c r="Z46" s="52">
        <v>0.23499999999999999</v>
      </c>
      <c r="AA46" s="52" t="s">
        <v>0</v>
      </c>
      <c r="AB46" s="52" t="s">
        <v>0</v>
      </c>
      <c r="AC46" s="52" t="s">
        <v>0</v>
      </c>
      <c r="AD46" s="52" t="s">
        <v>0</v>
      </c>
      <c r="AE46" s="52">
        <v>1.03E-2</v>
      </c>
      <c r="AF46" s="52">
        <v>1.06E-2</v>
      </c>
      <c r="AG46" s="52" t="s">
        <v>0</v>
      </c>
      <c r="AH46" s="52" t="s">
        <v>0</v>
      </c>
      <c r="AI46" s="52">
        <v>0.46789999999999998</v>
      </c>
      <c r="AJ46" s="52">
        <v>0.47060000000000002</v>
      </c>
      <c r="AK46" s="52">
        <v>0.12189999999999999</v>
      </c>
      <c r="AL46" s="52">
        <v>0.1227</v>
      </c>
      <c r="AM46" s="52">
        <v>0.1065</v>
      </c>
      <c r="AN46" s="52">
        <v>0.1052</v>
      </c>
    </row>
    <row r="47" spans="1:40" s="42" customFormat="1" ht="17.399999999999999" customHeight="1" thickTop="1" thickBot="1" x14ac:dyDescent="0.3">
      <c r="A47" s="46">
        <v>44</v>
      </c>
      <c r="B47" s="58" t="s">
        <v>237</v>
      </c>
      <c r="C47" s="47">
        <v>282535</v>
      </c>
      <c r="D47" s="47">
        <v>249141</v>
      </c>
      <c r="E47" s="66" t="s">
        <v>0</v>
      </c>
      <c r="F47" s="47" t="s">
        <v>0</v>
      </c>
      <c r="G47" s="48" t="s">
        <v>0</v>
      </c>
      <c r="H47" s="48" t="s">
        <v>0</v>
      </c>
      <c r="I47" s="47">
        <v>169870</v>
      </c>
      <c r="J47" s="47">
        <v>150720</v>
      </c>
      <c r="K47" s="47">
        <v>220684</v>
      </c>
      <c r="L47" s="47">
        <v>188930</v>
      </c>
      <c r="M47" s="47">
        <v>5831</v>
      </c>
      <c r="N47" s="47">
        <v>6006</v>
      </c>
      <c r="O47" s="47">
        <v>3420</v>
      </c>
      <c r="P47" s="47">
        <v>4157</v>
      </c>
      <c r="Q47" s="47">
        <v>2168</v>
      </c>
      <c r="R47" s="47">
        <v>2801</v>
      </c>
      <c r="S47" s="47" t="s">
        <v>0</v>
      </c>
      <c r="T47" s="47" t="s">
        <v>0</v>
      </c>
      <c r="U47" s="59">
        <v>0.44</v>
      </c>
      <c r="V47" s="59">
        <v>0.40899999999999997</v>
      </c>
      <c r="W47" s="48" t="s">
        <v>0</v>
      </c>
      <c r="X47" s="48" t="s">
        <v>0</v>
      </c>
      <c r="Y47" s="59">
        <v>0.10199999999999999</v>
      </c>
      <c r="Z47" s="59">
        <v>0.14899999999999999</v>
      </c>
      <c r="AA47" s="59" t="s">
        <v>0</v>
      </c>
      <c r="AB47" s="59" t="s">
        <v>0</v>
      </c>
      <c r="AC47" s="59" t="s">
        <v>0</v>
      </c>
      <c r="AD47" s="59" t="s">
        <v>0</v>
      </c>
      <c r="AE47" s="59" t="s">
        <v>0</v>
      </c>
      <c r="AF47" s="59" t="s">
        <v>0</v>
      </c>
      <c r="AG47" s="59" t="s">
        <v>0</v>
      </c>
      <c r="AH47" s="59" t="s">
        <v>0</v>
      </c>
      <c r="AI47" s="59">
        <v>0.73499999999999999</v>
      </c>
      <c r="AJ47" s="59">
        <v>0.74199999999999999</v>
      </c>
      <c r="AK47" s="59">
        <v>0.16500000000000001</v>
      </c>
      <c r="AL47" s="59">
        <v>0.17299999999999999</v>
      </c>
      <c r="AM47" s="59">
        <v>0.11700000000000001</v>
      </c>
      <c r="AN47" s="59">
        <v>0.11799999999999999</v>
      </c>
    </row>
    <row r="48" spans="1:40" ht="17.399999999999999" customHeight="1" thickTop="1" thickBot="1" x14ac:dyDescent="0.3">
      <c r="A48" s="49">
        <v>45</v>
      </c>
      <c r="B48" s="57" t="s">
        <v>79</v>
      </c>
      <c r="C48" s="50">
        <v>265623</v>
      </c>
      <c r="D48" s="50">
        <v>204289</v>
      </c>
      <c r="E48" s="65">
        <v>17795</v>
      </c>
      <c r="F48" s="50">
        <v>11406</v>
      </c>
      <c r="G48" s="51" t="s">
        <v>0</v>
      </c>
      <c r="H48" s="51" t="s">
        <v>0</v>
      </c>
      <c r="I48" s="50">
        <v>94294</v>
      </c>
      <c r="J48" s="50">
        <v>77986</v>
      </c>
      <c r="K48" s="50">
        <v>169195</v>
      </c>
      <c r="L48" s="50">
        <v>132561</v>
      </c>
      <c r="M48" s="50">
        <v>7861</v>
      </c>
      <c r="N48" s="50">
        <v>5504</v>
      </c>
      <c r="O48" s="50">
        <v>6907</v>
      </c>
      <c r="P48" s="50">
        <v>5284</v>
      </c>
      <c r="Q48" s="50">
        <v>3356</v>
      </c>
      <c r="R48" s="50">
        <v>2463</v>
      </c>
      <c r="S48" s="50">
        <v>3356</v>
      </c>
      <c r="T48" s="50">
        <v>2463</v>
      </c>
      <c r="U48" s="52">
        <v>0.23269999999999999</v>
      </c>
      <c r="V48" s="52">
        <v>0.2772</v>
      </c>
      <c r="W48" s="51">
        <v>0.85</v>
      </c>
      <c r="X48" s="51">
        <v>0.62</v>
      </c>
      <c r="Y48" s="52">
        <v>0.22989999999999999</v>
      </c>
      <c r="Z48" s="52">
        <v>0.23519999999999999</v>
      </c>
      <c r="AA48" s="52">
        <v>2.9499999999999998E-2</v>
      </c>
      <c r="AB48" s="52">
        <v>3.0700000000000002E-2</v>
      </c>
      <c r="AC48" s="52">
        <v>3.1199999999999999E-2</v>
      </c>
      <c r="AD48" s="52">
        <v>3.3099999999999997E-2</v>
      </c>
      <c r="AE48" s="52">
        <v>1.0999999999999999E-2</v>
      </c>
      <c r="AF48" s="52">
        <v>7.4999999999999997E-3</v>
      </c>
      <c r="AG48" s="52">
        <v>2.8500000000000001E-2</v>
      </c>
      <c r="AH48" s="52">
        <v>2.2599999999999999E-2</v>
      </c>
      <c r="AI48" s="52">
        <v>0.55730644232196969</v>
      </c>
      <c r="AJ48" s="52">
        <v>0.58830193938468123</v>
      </c>
      <c r="AK48" s="52">
        <v>0.122</v>
      </c>
      <c r="AL48" s="52">
        <v>0.11119999999999999</v>
      </c>
      <c r="AM48" s="52">
        <v>0.1009</v>
      </c>
      <c r="AN48" s="52">
        <v>8.6599999999999996E-2</v>
      </c>
    </row>
    <row r="49" spans="1:40" s="42" customFormat="1" ht="17.399999999999999" customHeight="1" thickTop="1" thickBot="1" x14ac:dyDescent="0.3">
      <c r="A49" s="46">
        <v>46</v>
      </c>
      <c r="B49" s="60" t="s">
        <v>80</v>
      </c>
      <c r="C49" s="47">
        <v>255959</v>
      </c>
      <c r="D49" s="47">
        <v>225952</v>
      </c>
      <c r="E49" s="66">
        <v>19769</v>
      </c>
      <c r="F49" s="47">
        <v>17131</v>
      </c>
      <c r="G49" s="48">
        <v>2.64</v>
      </c>
      <c r="H49" s="48">
        <v>2.27</v>
      </c>
      <c r="I49" s="47">
        <v>124797</v>
      </c>
      <c r="J49" s="47">
        <v>115784</v>
      </c>
      <c r="K49" s="47">
        <v>179577</v>
      </c>
      <c r="L49" s="47">
        <v>176811</v>
      </c>
      <c r="M49" s="47">
        <v>8415</v>
      </c>
      <c r="N49" s="47">
        <v>7543</v>
      </c>
      <c r="O49" s="47">
        <v>3700</v>
      </c>
      <c r="P49" s="47">
        <v>4320</v>
      </c>
      <c r="Q49" s="47">
        <v>2635</v>
      </c>
      <c r="R49" s="47">
        <v>2448</v>
      </c>
      <c r="S49" s="47">
        <v>2598</v>
      </c>
      <c r="T49" s="47">
        <v>2379</v>
      </c>
      <c r="U49" s="59">
        <v>0.30030000000000001</v>
      </c>
      <c r="V49" s="59">
        <v>0.3276</v>
      </c>
      <c r="W49" s="48">
        <v>0.35</v>
      </c>
      <c r="X49" s="48">
        <v>0.33</v>
      </c>
      <c r="Y49" s="59">
        <v>0.14080000000000001</v>
      </c>
      <c r="Z49" s="59">
        <v>0.1517</v>
      </c>
      <c r="AA49" s="59" t="s">
        <v>0</v>
      </c>
      <c r="AB49" s="59" t="s">
        <v>0</v>
      </c>
      <c r="AC49" s="59" t="s">
        <v>0</v>
      </c>
      <c r="AD49" s="59" t="s">
        <v>0</v>
      </c>
      <c r="AE49" s="59">
        <v>2.47E-2</v>
      </c>
      <c r="AF49" s="59">
        <v>2.2800000000000001E-2</v>
      </c>
      <c r="AG49" s="59">
        <v>4.07E-2</v>
      </c>
      <c r="AH49" s="59">
        <v>3.9100000000000003E-2</v>
      </c>
      <c r="AI49" s="59">
        <v>0.69269999999999998</v>
      </c>
      <c r="AJ49" s="59">
        <v>0.65480000000000005</v>
      </c>
      <c r="AK49" s="59">
        <v>0.14380000000000001</v>
      </c>
      <c r="AL49" s="59">
        <v>0.13730000000000001</v>
      </c>
      <c r="AM49" s="59">
        <v>0.11210000000000001</v>
      </c>
      <c r="AN49" s="59">
        <v>0.1043</v>
      </c>
    </row>
    <row r="50" spans="1:40" ht="17.399999999999999" customHeight="1" thickTop="1" thickBot="1" x14ac:dyDescent="0.3">
      <c r="A50" s="49">
        <v>47</v>
      </c>
      <c r="B50" s="57" t="s">
        <v>81</v>
      </c>
      <c r="C50" s="50">
        <v>244360</v>
      </c>
      <c r="D50" s="50">
        <v>259100</v>
      </c>
      <c r="E50" s="65" t="s">
        <v>0</v>
      </c>
      <c r="F50" s="50" t="s">
        <v>0</v>
      </c>
      <c r="G50" s="51" t="s">
        <v>0</v>
      </c>
      <c r="H50" s="51" t="s">
        <v>0</v>
      </c>
      <c r="I50" s="50">
        <v>137641</v>
      </c>
      <c r="J50" s="50">
        <v>131425</v>
      </c>
      <c r="K50" s="50">
        <v>177125</v>
      </c>
      <c r="L50" s="50">
        <v>197881</v>
      </c>
      <c r="M50" s="50">
        <v>5564</v>
      </c>
      <c r="N50" s="50">
        <v>7404</v>
      </c>
      <c r="O50" s="50">
        <v>4903</v>
      </c>
      <c r="P50" s="50">
        <v>6508</v>
      </c>
      <c r="Q50" s="50">
        <v>129</v>
      </c>
      <c r="R50" s="50">
        <v>477</v>
      </c>
      <c r="S50" s="50" t="s">
        <v>0</v>
      </c>
      <c r="T50" s="50" t="s">
        <v>0</v>
      </c>
      <c r="U50" s="52">
        <v>0.46960000000000002</v>
      </c>
      <c r="V50" s="52">
        <v>0.38190000000000002</v>
      </c>
      <c r="W50" s="51">
        <v>0.03</v>
      </c>
      <c r="X50" s="51">
        <v>0.12</v>
      </c>
      <c r="Y50" s="52" t="s">
        <v>0</v>
      </c>
      <c r="Z50" s="52" t="s">
        <v>0</v>
      </c>
      <c r="AA50" s="52" t="s">
        <v>0</v>
      </c>
      <c r="AB50" s="52" t="s">
        <v>0</v>
      </c>
      <c r="AC50" s="52" t="s">
        <v>0</v>
      </c>
      <c r="AD50" s="52" t="s">
        <v>0</v>
      </c>
      <c r="AE50" s="52">
        <v>3.8899999999999997E-2</v>
      </c>
      <c r="AF50" s="52">
        <v>5.5899999999999998E-2</v>
      </c>
      <c r="AG50" s="52">
        <v>3.8899999999999997E-2</v>
      </c>
      <c r="AH50" s="52">
        <v>5.2200000000000003E-2</v>
      </c>
      <c r="AI50" s="52" t="s">
        <v>0</v>
      </c>
      <c r="AJ50" s="52" t="s">
        <v>0</v>
      </c>
      <c r="AK50" s="52">
        <v>0.105</v>
      </c>
      <c r="AL50" s="52">
        <v>6.9000000000000006E-2</v>
      </c>
      <c r="AM50" s="52">
        <v>0.105</v>
      </c>
      <c r="AN50" s="52">
        <v>6.9000000000000006E-2</v>
      </c>
    </row>
    <row r="51" spans="1:40" s="42" customFormat="1" ht="17.399999999999999" customHeight="1" thickTop="1" thickBot="1" x14ac:dyDescent="0.3">
      <c r="A51" s="46">
        <v>48</v>
      </c>
      <c r="B51" s="60" t="s">
        <v>82</v>
      </c>
      <c r="C51" s="47">
        <v>238197</v>
      </c>
      <c r="D51" s="47">
        <v>156100</v>
      </c>
      <c r="E51" s="66">
        <v>13954</v>
      </c>
      <c r="F51" s="47">
        <v>10550</v>
      </c>
      <c r="G51" s="48">
        <v>7.76</v>
      </c>
      <c r="H51" s="48">
        <v>5.87</v>
      </c>
      <c r="I51" s="47">
        <v>83174</v>
      </c>
      <c r="J51" s="47">
        <v>70071</v>
      </c>
      <c r="K51" s="47">
        <v>180987</v>
      </c>
      <c r="L51" s="47">
        <v>130452</v>
      </c>
      <c r="M51" s="47">
        <v>7705</v>
      </c>
      <c r="N51" s="47">
        <v>5743</v>
      </c>
      <c r="O51" s="47">
        <v>6826</v>
      </c>
      <c r="P51" s="47">
        <v>5216</v>
      </c>
      <c r="Q51" s="47">
        <v>3240</v>
      </c>
      <c r="R51" s="47">
        <v>2447</v>
      </c>
      <c r="S51" s="47">
        <v>3222</v>
      </c>
      <c r="T51" s="47">
        <v>2436</v>
      </c>
      <c r="U51" s="59">
        <v>0.26429999999999998</v>
      </c>
      <c r="V51" s="59">
        <v>0.27189999999999998</v>
      </c>
      <c r="W51" s="48">
        <v>1.79</v>
      </c>
      <c r="X51" s="48">
        <v>1.35</v>
      </c>
      <c r="Y51" s="59">
        <v>0.26369999999999999</v>
      </c>
      <c r="Z51" s="59">
        <v>0.26440000000000002</v>
      </c>
      <c r="AA51" s="59" t="s">
        <v>0</v>
      </c>
      <c r="AB51" s="59" t="s">
        <v>0</v>
      </c>
      <c r="AC51" s="59" t="s">
        <v>0</v>
      </c>
      <c r="AD51" s="59" t="s">
        <v>0</v>
      </c>
      <c r="AE51" s="59">
        <v>1.4800000000000001E-2</v>
      </c>
      <c r="AF51" s="59">
        <v>8.0999999999999996E-3</v>
      </c>
      <c r="AG51" s="59">
        <v>3.56E-2</v>
      </c>
      <c r="AH51" s="59">
        <v>3.2599999999999997E-2</v>
      </c>
      <c r="AI51" s="59">
        <v>0.45960000000000001</v>
      </c>
      <c r="AJ51" s="59">
        <v>0.53710000000000002</v>
      </c>
      <c r="AK51" s="59">
        <v>0.13539999999999999</v>
      </c>
      <c r="AL51" s="59">
        <v>0.13539999999999999</v>
      </c>
      <c r="AM51" s="59">
        <v>0.10680000000000001</v>
      </c>
      <c r="AN51" s="59">
        <v>0.1081</v>
      </c>
    </row>
    <row r="52" spans="1:40" ht="17.399999999999999" customHeight="1" thickTop="1" thickBot="1" x14ac:dyDescent="0.3">
      <c r="A52" s="49">
        <v>49</v>
      </c>
      <c r="B52" s="57" t="s">
        <v>83</v>
      </c>
      <c r="C52" s="50">
        <v>234329</v>
      </c>
      <c r="D52" s="50">
        <v>194974</v>
      </c>
      <c r="E52" s="65">
        <v>13986</v>
      </c>
      <c r="F52" s="50">
        <v>12433</v>
      </c>
      <c r="G52" s="51" t="s">
        <v>0</v>
      </c>
      <c r="H52" s="51" t="s">
        <v>0</v>
      </c>
      <c r="I52" s="50">
        <v>102704</v>
      </c>
      <c r="J52" s="50">
        <v>91514</v>
      </c>
      <c r="K52" s="50">
        <v>149766</v>
      </c>
      <c r="L52" s="50">
        <v>137203</v>
      </c>
      <c r="M52" s="50">
        <v>6947</v>
      </c>
      <c r="N52" s="50">
        <v>6015</v>
      </c>
      <c r="O52" s="50">
        <v>3956</v>
      </c>
      <c r="P52" s="50">
        <v>4105</v>
      </c>
      <c r="Q52" s="50">
        <v>1596</v>
      </c>
      <c r="R52" s="50">
        <v>1592</v>
      </c>
      <c r="S52" s="50">
        <v>1579</v>
      </c>
      <c r="T52" s="50">
        <v>1570</v>
      </c>
      <c r="U52" s="52">
        <v>0.30780000000000002</v>
      </c>
      <c r="V52" s="52">
        <v>0.33189999999999997</v>
      </c>
      <c r="W52" s="51">
        <v>0.28999999999999998</v>
      </c>
      <c r="X52" s="51">
        <v>0.32</v>
      </c>
      <c r="Y52" s="52" t="s">
        <v>0</v>
      </c>
      <c r="Z52" s="52" t="s">
        <v>0</v>
      </c>
      <c r="AA52" s="52" t="s">
        <v>0</v>
      </c>
      <c r="AB52" s="52" t="s">
        <v>0</v>
      </c>
      <c r="AC52" s="52" t="s">
        <v>0</v>
      </c>
      <c r="AD52" s="52" t="s">
        <v>0</v>
      </c>
      <c r="AE52" s="52">
        <v>1.95E-2</v>
      </c>
      <c r="AF52" s="52">
        <v>1.7600000000000001E-2</v>
      </c>
      <c r="AG52" s="52" t="s">
        <v>0</v>
      </c>
      <c r="AH52" s="52" t="s">
        <v>0</v>
      </c>
      <c r="AI52" s="52">
        <v>0.68320000000000003</v>
      </c>
      <c r="AJ52" s="52">
        <v>0.66779999999999995</v>
      </c>
      <c r="AK52" s="52">
        <v>0.1258</v>
      </c>
      <c r="AL52" s="52">
        <v>0.121</v>
      </c>
      <c r="AM52" s="52">
        <v>8.9599999999999999E-2</v>
      </c>
      <c r="AN52" s="52">
        <v>0.1017</v>
      </c>
    </row>
    <row r="53" spans="1:40" s="42" customFormat="1" ht="17.399999999999999" customHeight="1" thickTop="1" thickBot="1" x14ac:dyDescent="0.3">
      <c r="A53" s="46">
        <v>50</v>
      </c>
      <c r="B53" s="58" t="s">
        <v>84</v>
      </c>
      <c r="C53" s="47">
        <v>230901</v>
      </c>
      <c r="D53" s="47">
        <v>204250</v>
      </c>
      <c r="E53" s="66">
        <v>18668</v>
      </c>
      <c r="F53" s="47">
        <v>17118</v>
      </c>
      <c r="G53" s="48">
        <v>6.22</v>
      </c>
      <c r="H53" s="48">
        <v>5.71</v>
      </c>
      <c r="I53" s="47">
        <v>89207</v>
      </c>
      <c r="J53" s="47">
        <v>72079</v>
      </c>
      <c r="K53" s="47">
        <v>132214</v>
      </c>
      <c r="L53" s="47">
        <v>123935</v>
      </c>
      <c r="M53" s="47">
        <v>6918</v>
      </c>
      <c r="N53" s="47">
        <v>5809</v>
      </c>
      <c r="O53" s="47">
        <v>1808</v>
      </c>
      <c r="P53" s="47">
        <v>2101</v>
      </c>
      <c r="Q53" s="47">
        <v>1841</v>
      </c>
      <c r="R53" s="47">
        <v>1800</v>
      </c>
      <c r="S53" s="47">
        <v>1815</v>
      </c>
      <c r="T53" s="47">
        <v>1760</v>
      </c>
      <c r="U53" s="59">
        <v>0.32200000000000001</v>
      </c>
      <c r="V53" s="59">
        <v>0.36959999999999998</v>
      </c>
      <c r="W53" s="48">
        <v>0.61</v>
      </c>
      <c r="X53" s="48">
        <v>0.59</v>
      </c>
      <c r="Y53" s="59">
        <v>9.9500000000000005E-2</v>
      </c>
      <c r="Z53" s="59">
        <v>0.109</v>
      </c>
      <c r="AA53" s="59">
        <v>2.53E-2</v>
      </c>
      <c r="AB53" s="59">
        <v>2.5499999999999998E-2</v>
      </c>
      <c r="AC53" s="59">
        <v>2.7900000000000001E-2</v>
      </c>
      <c r="AD53" s="59">
        <v>2.8799999999999999E-2</v>
      </c>
      <c r="AE53" s="59">
        <v>1.4800000000000001E-2</v>
      </c>
      <c r="AF53" s="59">
        <v>1.37E-2</v>
      </c>
      <c r="AG53" s="59">
        <v>3.0300000000000001E-2</v>
      </c>
      <c r="AH53" s="59">
        <v>2.7799999999999998E-2</v>
      </c>
      <c r="AI53" s="59">
        <v>0.66600000000000004</v>
      </c>
      <c r="AJ53" s="59">
        <v>0.56810000000000005</v>
      </c>
      <c r="AK53" s="59">
        <v>0.14069999999999999</v>
      </c>
      <c r="AL53" s="59">
        <v>0.1241</v>
      </c>
      <c r="AM53" s="59">
        <v>0.1067</v>
      </c>
      <c r="AN53" s="59">
        <v>0.1168</v>
      </c>
    </row>
    <row r="54" spans="1:40" ht="17.399999999999999" customHeight="1" thickTop="1" thickBot="1" x14ac:dyDescent="0.3">
      <c r="A54" s="49">
        <v>51</v>
      </c>
      <c r="B54" s="57" t="s">
        <v>85</v>
      </c>
      <c r="C54" s="50">
        <v>226036</v>
      </c>
      <c r="D54" s="50">
        <v>208394</v>
      </c>
      <c r="E54" s="65">
        <v>22377</v>
      </c>
      <c r="F54" s="50">
        <v>20385</v>
      </c>
      <c r="G54" s="51">
        <v>5.81</v>
      </c>
      <c r="H54" s="51">
        <v>5.82</v>
      </c>
      <c r="I54" s="50">
        <v>112222</v>
      </c>
      <c r="J54" s="50">
        <v>103368</v>
      </c>
      <c r="K54" s="50">
        <v>153318</v>
      </c>
      <c r="L54" s="50">
        <v>141503</v>
      </c>
      <c r="M54" s="50">
        <v>7165</v>
      </c>
      <c r="N54" s="50">
        <v>6596</v>
      </c>
      <c r="O54" s="50">
        <v>6418</v>
      </c>
      <c r="P54" s="50">
        <v>5988</v>
      </c>
      <c r="Q54" s="50">
        <v>2969</v>
      </c>
      <c r="R54" s="50">
        <v>2810</v>
      </c>
      <c r="S54" s="50">
        <v>2953</v>
      </c>
      <c r="T54" s="50">
        <v>2803</v>
      </c>
      <c r="U54" s="52">
        <v>0.28220000000000001</v>
      </c>
      <c r="V54" s="52">
        <v>0.2873</v>
      </c>
      <c r="W54" s="51">
        <v>0.77</v>
      </c>
      <c r="X54" s="51">
        <v>0.8</v>
      </c>
      <c r="Y54" s="52">
        <v>0.1366</v>
      </c>
      <c r="Z54" s="52">
        <v>0.1585</v>
      </c>
      <c r="AA54" s="52" t="s">
        <v>0</v>
      </c>
      <c r="AB54" s="52" t="s">
        <v>0</v>
      </c>
      <c r="AC54" s="52" t="s">
        <v>0</v>
      </c>
      <c r="AD54" s="52" t="s">
        <v>0</v>
      </c>
      <c r="AE54" s="52">
        <v>1.7899999999999999E-2</v>
      </c>
      <c r="AF54" s="52">
        <v>1.3100000000000001E-2</v>
      </c>
      <c r="AG54" s="52">
        <v>2.8899999999999999E-2</v>
      </c>
      <c r="AH54" s="52">
        <v>2.8199999999999999E-2</v>
      </c>
      <c r="AI54" s="52">
        <v>0.72540000000000004</v>
      </c>
      <c r="AJ54" s="52">
        <v>0.71699999999999997</v>
      </c>
      <c r="AK54" s="52">
        <v>0.14360000000000001</v>
      </c>
      <c r="AL54" s="52">
        <v>0.1444</v>
      </c>
      <c r="AM54" s="52">
        <v>0.13619999999999999</v>
      </c>
      <c r="AN54" s="52">
        <v>0.1343</v>
      </c>
    </row>
    <row r="55" spans="1:40" s="42" customFormat="1" ht="17.399999999999999" customHeight="1" thickTop="1" thickBot="1" x14ac:dyDescent="0.3">
      <c r="A55" s="46">
        <v>52</v>
      </c>
      <c r="B55" s="58" t="s">
        <v>86</v>
      </c>
      <c r="C55" s="47">
        <v>224968</v>
      </c>
      <c r="D55" s="47">
        <v>235308</v>
      </c>
      <c r="E55" s="66" t="s">
        <v>0</v>
      </c>
      <c r="F55" s="47" t="s">
        <v>0</v>
      </c>
      <c r="G55" s="48" t="s">
        <v>0</v>
      </c>
      <c r="H55" s="48" t="s">
        <v>0</v>
      </c>
      <c r="I55" s="47">
        <v>150483</v>
      </c>
      <c r="J55" s="47">
        <v>150839</v>
      </c>
      <c r="K55" s="47">
        <v>180399</v>
      </c>
      <c r="L55" s="47">
        <v>195256</v>
      </c>
      <c r="M55" s="47">
        <v>4698</v>
      </c>
      <c r="N55" s="47">
        <v>4408</v>
      </c>
      <c r="O55" s="47">
        <v>3586</v>
      </c>
      <c r="P55" s="47">
        <v>3495</v>
      </c>
      <c r="Q55" s="47">
        <v>2028</v>
      </c>
      <c r="R55" s="47">
        <v>1702</v>
      </c>
      <c r="S55" s="47" t="s">
        <v>0</v>
      </c>
      <c r="T55" s="47" t="s">
        <v>0</v>
      </c>
      <c r="U55" s="59" t="s">
        <v>0</v>
      </c>
      <c r="V55" s="59" t="s">
        <v>0</v>
      </c>
      <c r="W55" s="48" t="s">
        <v>0</v>
      </c>
      <c r="X55" s="48" t="s">
        <v>0</v>
      </c>
      <c r="Y55" s="59" t="s">
        <v>0</v>
      </c>
      <c r="Z55" s="59" t="s">
        <v>0</v>
      </c>
      <c r="AA55" s="59" t="s">
        <v>0</v>
      </c>
      <c r="AB55" s="59" t="s">
        <v>0</v>
      </c>
      <c r="AC55" s="59" t="s">
        <v>0</v>
      </c>
      <c r="AD55" s="59" t="s">
        <v>0</v>
      </c>
      <c r="AE55" s="59" t="s">
        <v>0</v>
      </c>
      <c r="AF55" s="59" t="s">
        <v>0</v>
      </c>
      <c r="AG55" s="59" t="s">
        <v>0</v>
      </c>
      <c r="AH55" s="59" t="s">
        <v>0</v>
      </c>
      <c r="AI55" s="59" t="s">
        <v>0</v>
      </c>
      <c r="AJ55" s="59" t="s">
        <v>0</v>
      </c>
      <c r="AK55" s="59">
        <v>0.17199999999999999</v>
      </c>
      <c r="AL55" s="59">
        <v>0.153</v>
      </c>
      <c r="AM55" s="59">
        <v>0.13600000000000001</v>
      </c>
      <c r="AN55" s="59">
        <v>0.11700000000000001</v>
      </c>
    </row>
    <row r="56" spans="1:40" ht="17.399999999999999" customHeight="1" thickTop="1" thickBot="1" x14ac:dyDescent="0.3">
      <c r="A56" s="49">
        <v>53</v>
      </c>
      <c r="B56" s="57" t="s">
        <v>87</v>
      </c>
      <c r="C56" s="50">
        <v>222639</v>
      </c>
      <c r="D56" s="50">
        <v>182161</v>
      </c>
      <c r="E56" s="65">
        <v>15245</v>
      </c>
      <c r="F56" s="50">
        <v>10696</v>
      </c>
      <c r="G56" s="51">
        <v>3.15</v>
      </c>
      <c r="H56" s="51">
        <v>2.85</v>
      </c>
      <c r="I56" s="50">
        <v>100017</v>
      </c>
      <c r="J56" s="50">
        <v>75230</v>
      </c>
      <c r="K56" s="50">
        <v>163245</v>
      </c>
      <c r="L56" s="50">
        <v>138234</v>
      </c>
      <c r="M56" s="50">
        <v>7128</v>
      </c>
      <c r="N56" s="50">
        <v>5963</v>
      </c>
      <c r="O56" s="50">
        <v>6090</v>
      </c>
      <c r="P56" s="50">
        <v>5224</v>
      </c>
      <c r="Q56" s="50">
        <v>2240</v>
      </c>
      <c r="R56" s="50">
        <v>1777</v>
      </c>
      <c r="S56" s="50">
        <v>2239</v>
      </c>
      <c r="T56" s="50">
        <v>1774</v>
      </c>
      <c r="U56" s="52">
        <v>0.35320000000000001</v>
      </c>
      <c r="V56" s="52">
        <v>0.35749999999999998</v>
      </c>
      <c r="W56" s="51">
        <v>0.49</v>
      </c>
      <c r="X56" s="51">
        <v>0.42</v>
      </c>
      <c r="Y56" s="52">
        <v>0.17530000000000001</v>
      </c>
      <c r="Z56" s="52">
        <v>0.18049999999999999</v>
      </c>
      <c r="AA56" s="52" t="s">
        <v>0</v>
      </c>
      <c r="AB56" s="52" t="s">
        <v>0</v>
      </c>
      <c r="AC56" s="52" t="s">
        <v>0</v>
      </c>
      <c r="AD56" s="52" t="s">
        <v>0</v>
      </c>
      <c r="AE56" s="52">
        <v>1.38E-2</v>
      </c>
      <c r="AF56" s="52">
        <v>1.1599999999999999E-2</v>
      </c>
      <c r="AG56" s="52">
        <v>3.2300000000000002E-2</v>
      </c>
      <c r="AH56" s="52" t="s">
        <v>0</v>
      </c>
      <c r="AI56" s="52">
        <v>0.61270000000000002</v>
      </c>
      <c r="AJ56" s="52">
        <v>0.54420000000000002</v>
      </c>
      <c r="AK56" s="52">
        <v>0.1193</v>
      </c>
      <c r="AL56" s="52">
        <v>0.1237</v>
      </c>
      <c r="AM56" s="52">
        <v>9.5200000000000007E-2</v>
      </c>
      <c r="AN56" s="52">
        <v>0.09</v>
      </c>
    </row>
    <row r="57" spans="1:40" s="42" customFormat="1" ht="17.399999999999999" customHeight="1" thickTop="1" thickBot="1" x14ac:dyDescent="0.3">
      <c r="A57" s="46">
        <v>54</v>
      </c>
      <c r="B57" s="58" t="s">
        <v>88</v>
      </c>
      <c r="C57" s="47">
        <v>219779</v>
      </c>
      <c r="D57" s="47">
        <v>216806</v>
      </c>
      <c r="E57" s="66" t="s">
        <v>0</v>
      </c>
      <c r="F57" s="47" t="s">
        <v>0</v>
      </c>
      <c r="G57" s="48" t="s">
        <v>0</v>
      </c>
      <c r="H57" s="48" t="s">
        <v>0</v>
      </c>
      <c r="I57" s="47">
        <v>119947</v>
      </c>
      <c r="J57" s="47">
        <v>118380</v>
      </c>
      <c r="K57" s="47">
        <v>152655</v>
      </c>
      <c r="L57" s="47">
        <v>163606</v>
      </c>
      <c r="M57" s="47">
        <v>4683</v>
      </c>
      <c r="N57" s="47">
        <v>5695</v>
      </c>
      <c r="O57" s="47">
        <v>3754</v>
      </c>
      <c r="P57" s="47">
        <v>4633</v>
      </c>
      <c r="Q57" s="47">
        <v>209</v>
      </c>
      <c r="R57" s="47">
        <v>796</v>
      </c>
      <c r="S57" s="47" t="s">
        <v>0</v>
      </c>
      <c r="T57" s="47" t="s">
        <v>0</v>
      </c>
      <c r="U57" s="59">
        <v>0.52210000000000001</v>
      </c>
      <c r="V57" s="59">
        <v>0.47260000000000002</v>
      </c>
      <c r="W57" s="48" t="s">
        <v>0</v>
      </c>
      <c r="X57" s="48" t="s">
        <v>0</v>
      </c>
      <c r="Y57" s="59" t="s">
        <v>0</v>
      </c>
      <c r="Z57" s="59" t="s">
        <v>0</v>
      </c>
      <c r="AA57" s="59" t="s">
        <v>0</v>
      </c>
      <c r="AB57" s="59" t="s">
        <v>0</v>
      </c>
      <c r="AC57" s="59" t="s">
        <v>0</v>
      </c>
      <c r="AD57" s="59" t="s">
        <v>0</v>
      </c>
      <c r="AE57" s="59">
        <v>2.5999999999999999E-2</v>
      </c>
      <c r="AF57" s="59">
        <v>1.26E-2</v>
      </c>
      <c r="AG57" s="59">
        <v>2.7300000000000001E-2</v>
      </c>
      <c r="AH57" s="59">
        <v>1.95E-2</v>
      </c>
      <c r="AI57" s="59">
        <v>0.77229999999999999</v>
      </c>
      <c r="AJ57" s="59">
        <v>0.72550000000000003</v>
      </c>
      <c r="AK57" s="59">
        <v>0.1246</v>
      </c>
      <c r="AL57" s="59">
        <v>0.13370000000000001</v>
      </c>
      <c r="AM57" s="59">
        <v>0.124</v>
      </c>
      <c r="AN57" s="59">
        <v>0.12820000000000001</v>
      </c>
    </row>
    <row r="58" spans="1:40" ht="17.399999999999999" customHeight="1" thickTop="1" thickBot="1" x14ac:dyDescent="0.3">
      <c r="A58" s="49">
        <v>55</v>
      </c>
      <c r="B58" s="56" t="s">
        <v>89</v>
      </c>
      <c r="C58" s="50">
        <v>213088</v>
      </c>
      <c r="D58" s="50">
        <v>155833</v>
      </c>
      <c r="E58" s="65">
        <v>19369</v>
      </c>
      <c r="F58" s="50">
        <v>10690</v>
      </c>
      <c r="G58" s="51">
        <v>4.1399999999999997</v>
      </c>
      <c r="H58" s="51">
        <v>3.84</v>
      </c>
      <c r="I58" s="50">
        <v>86745</v>
      </c>
      <c r="J58" s="50">
        <v>61017</v>
      </c>
      <c r="K58" s="50">
        <v>149360</v>
      </c>
      <c r="L58" s="50">
        <v>106275</v>
      </c>
      <c r="M58" s="50">
        <v>6929</v>
      </c>
      <c r="N58" s="50">
        <v>5447</v>
      </c>
      <c r="O58" s="50">
        <v>2908</v>
      </c>
      <c r="P58" s="50">
        <v>2946</v>
      </c>
      <c r="Q58" s="50">
        <v>721</v>
      </c>
      <c r="R58" s="50">
        <v>1669</v>
      </c>
      <c r="S58" s="50">
        <v>709</v>
      </c>
      <c r="T58" s="50">
        <v>1655</v>
      </c>
      <c r="U58" s="52">
        <v>0.28370000000000001</v>
      </c>
      <c r="V58" s="52">
        <v>0.29480000000000001</v>
      </c>
      <c r="W58" s="51">
        <v>0.24</v>
      </c>
      <c r="X58" s="51">
        <v>0.6</v>
      </c>
      <c r="Y58" s="52">
        <v>6.1800000000000001E-2</v>
      </c>
      <c r="Z58" s="52">
        <v>0.1658</v>
      </c>
      <c r="AA58" s="52">
        <v>3.32E-2</v>
      </c>
      <c r="AB58" s="52">
        <v>3.44E-2</v>
      </c>
      <c r="AC58" s="52">
        <v>3.5299999999999998E-2</v>
      </c>
      <c r="AD58" s="52">
        <v>3.6700000000000003E-2</v>
      </c>
      <c r="AE58" s="52">
        <v>1.7899999999999999E-2</v>
      </c>
      <c r="AF58" s="52">
        <v>1.8100000000000002E-2</v>
      </c>
      <c r="AG58" s="52">
        <v>3.61E-2</v>
      </c>
      <c r="AH58" s="52">
        <v>3.6400000000000002E-2</v>
      </c>
      <c r="AI58" s="52" t="s">
        <v>0</v>
      </c>
      <c r="AJ58" s="52" t="s">
        <v>0</v>
      </c>
      <c r="AK58" s="52">
        <v>0.14560000000000001</v>
      </c>
      <c r="AL58" s="52">
        <v>0.1132</v>
      </c>
      <c r="AM58" s="52">
        <v>0.13059999999999999</v>
      </c>
      <c r="AN58" s="52">
        <v>9.6199999999999994E-2</v>
      </c>
    </row>
    <row r="59" spans="1:40" s="42" customFormat="1" ht="17.399999999999999" customHeight="1" thickTop="1" thickBot="1" x14ac:dyDescent="0.3">
      <c r="A59" s="46">
        <v>56</v>
      </c>
      <c r="B59" s="58" t="s">
        <v>90</v>
      </c>
      <c r="C59" s="47">
        <v>211125</v>
      </c>
      <c r="D59" s="47">
        <v>165309</v>
      </c>
      <c r="E59" s="66">
        <v>12802</v>
      </c>
      <c r="F59" s="47">
        <v>11021</v>
      </c>
      <c r="G59" s="48">
        <v>2.09</v>
      </c>
      <c r="H59" s="48">
        <v>1.8</v>
      </c>
      <c r="I59" s="47">
        <v>79380</v>
      </c>
      <c r="J59" s="47">
        <v>60765</v>
      </c>
      <c r="K59" s="47">
        <v>140073</v>
      </c>
      <c r="L59" s="47">
        <v>117402</v>
      </c>
      <c r="M59" s="47">
        <v>6014</v>
      </c>
      <c r="N59" s="47">
        <v>5274</v>
      </c>
      <c r="O59" s="47">
        <v>2094</v>
      </c>
      <c r="P59" s="47">
        <v>2266</v>
      </c>
      <c r="Q59" s="47">
        <v>2287</v>
      </c>
      <c r="R59" s="47">
        <v>2051</v>
      </c>
      <c r="S59" s="47">
        <v>2278</v>
      </c>
      <c r="T59" s="47">
        <v>2037</v>
      </c>
      <c r="U59" s="59" t="s">
        <v>0</v>
      </c>
      <c r="V59" s="59" t="s">
        <v>0</v>
      </c>
      <c r="W59" s="48">
        <v>0.37</v>
      </c>
      <c r="X59" s="48">
        <v>0.33</v>
      </c>
      <c r="Y59" s="59">
        <v>0.1908</v>
      </c>
      <c r="Z59" s="59">
        <v>0.19950000000000001</v>
      </c>
      <c r="AA59" s="59" t="s">
        <v>0</v>
      </c>
      <c r="AB59" s="59" t="s">
        <v>0</v>
      </c>
      <c r="AC59" s="59" t="s">
        <v>0</v>
      </c>
      <c r="AD59" s="59" t="s">
        <v>0</v>
      </c>
      <c r="AE59" s="59">
        <v>9.9000000000000008E-3</v>
      </c>
      <c r="AF59" s="59">
        <v>7.7999999999999996E-3</v>
      </c>
      <c r="AG59" s="59" t="s">
        <v>0</v>
      </c>
      <c r="AH59" s="59" t="s">
        <v>0</v>
      </c>
      <c r="AI59" s="59">
        <v>0.56540000000000001</v>
      </c>
      <c r="AJ59" s="59">
        <v>0.51490000000000002</v>
      </c>
      <c r="AK59" s="59">
        <v>0.13150000000000001</v>
      </c>
      <c r="AL59" s="59">
        <v>0.1089</v>
      </c>
      <c r="AM59" s="59">
        <v>9.5000000000000001E-2</v>
      </c>
      <c r="AN59" s="59">
        <v>9.2799999999999994E-2</v>
      </c>
    </row>
    <row r="60" spans="1:40" ht="17.399999999999999" customHeight="1" thickTop="1" thickBot="1" x14ac:dyDescent="0.3">
      <c r="A60" s="49">
        <v>57</v>
      </c>
      <c r="B60" s="56" t="s">
        <v>91</v>
      </c>
      <c r="C60" s="50">
        <v>210024</v>
      </c>
      <c r="D60" s="50">
        <v>151282</v>
      </c>
      <c r="E60" s="65">
        <v>14352</v>
      </c>
      <c r="F60" s="50">
        <v>9763</v>
      </c>
      <c r="G60" s="51" t="s">
        <v>0</v>
      </c>
      <c r="H60" s="51" t="s">
        <v>0</v>
      </c>
      <c r="I60" s="50">
        <v>85801</v>
      </c>
      <c r="J60" s="50">
        <v>72286</v>
      </c>
      <c r="K60" s="50">
        <v>121709</v>
      </c>
      <c r="L60" s="50">
        <v>111975</v>
      </c>
      <c r="M60" s="50">
        <v>4708</v>
      </c>
      <c r="N60" s="50">
        <v>4104</v>
      </c>
      <c r="O60" s="50">
        <v>4096</v>
      </c>
      <c r="P60" s="50">
        <v>3776</v>
      </c>
      <c r="Q60" s="50">
        <v>1994</v>
      </c>
      <c r="R60" s="50">
        <v>1810</v>
      </c>
      <c r="S60" s="50">
        <v>1990</v>
      </c>
      <c r="T60" s="50">
        <v>1807</v>
      </c>
      <c r="U60" s="52">
        <v>0.28189999999999998</v>
      </c>
      <c r="V60" s="52">
        <v>0.26619999999999999</v>
      </c>
      <c r="W60" s="51">
        <v>0.56999999999999995</v>
      </c>
      <c r="X60" s="51">
        <v>0.6</v>
      </c>
      <c r="Y60" s="52" t="s">
        <v>0</v>
      </c>
      <c r="Z60" s="52" t="s">
        <v>0</v>
      </c>
      <c r="AA60" s="52" t="s">
        <v>0</v>
      </c>
      <c r="AB60" s="52" t="s">
        <v>0</v>
      </c>
      <c r="AC60" s="52" t="s">
        <v>0</v>
      </c>
      <c r="AD60" s="52" t="s">
        <v>0</v>
      </c>
      <c r="AE60" s="52">
        <v>1.18E-2</v>
      </c>
      <c r="AF60" s="52">
        <v>7.7999999999999996E-3</v>
      </c>
      <c r="AG60" s="52">
        <v>2.64E-2</v>
      </c>
      <c r="AH60" s="52">
        <v>2.5000000000000001E-2</v>
      </c>
      <c r="AI60" s="52">
        <v>0.70509999999999995</v>
      </c>
      <c r="AJ60" s="52">
        <v>0.64390000000000003</v>
      </c>
      <c r="AK60" s="52">
        <v>0.15379999999999999</v>
      </c>
      <c r="AL60" s="52">
        <v>0.12239999999999999</v>
      </c>
      <c r="AM60" s="52">
        <v>0.12559999999999999</v>
      </c>
      <c r="AN60" s="52">
        <v>0.11119999999999999</v>
      </c>
    </row>
    <row r="61" spans="1:40" s="42" customFormat="1" ht="17.399999999999999" customHeight="1" thickTop="1" thickBot="1" x14ac:dyDescent="0.3">
      <c r="A61" s="46">
        <v>58</v>
      </c>
      <c r="B61" s="58" t="s">
        <v>92</v>
      </c>
      <c r="C61" s="47">
        <v>192062</v>
      </c>
      <c r="D61" s="47">
        <v>186992</v>
      </c>
      <c r="E61" s="66">
        <v>15081</v>
      </c>
      <c r="F61" s="47">
        <v>13707</v>
      </c>
      <c r="G61" s="48" t="s">
        <v>0</v>
      </c>
      <c r="H61" s="48" t="s">
        <v>0</v>
      </c>
      <c r="I61" s="47">
        <v>88106</v>
      </c>
      <c r="J61" s="47">
        <v>78212</v>
      </c>
      <c r="K61" s="47">
        <v>128698</v>
      </c>
      <c r="L61" s="47">
        <v>113568</v>
      </c>
      <c r="M61" s="47">
        <v>6129</v>
      </c>
      <c r="N61" s="47">
        <v>5596</v>
      </c>
      <c r="O61" s="47">
        <v>5280</v>
      </c>
      <c r="P61" s="47">
        <v>4717</v>
      </c>
      <c r="Q61" s="47">
        <v>1874</v>
      </c>
      <c r="R61" s="47">
        <v>2060</v>
      </c>
      <c r="S61" s="47">
        <v>1868</v>
      </c>
      <c r="T61" s="47">
        <v>2056</v>
      </c>
      <c r="U61" s="59">
        <v>0.28889999999999999</v>
      </c>
      <c r="V61" s="59">
        <v>0.2853</v>
      </c>
      <c r="W61" s="48">
        <v>0.86</v>
      </c>
      <c r="X61" s="48">
        <v>0.95</v>
      </c>
      <c r="Y61" s="59">
        <v>0.13059999999999999</v>
      </c>
      <c r="Z61" s="59">
        <v>0.16170000000000001</v>
      </c>
      <c r="AA61" s="59" t="s">
        <v>0</v>
      </c>
      <c r="AB61" s="59" t="s">
        <v>0</v>
      </c>
      <c r="AC61" s="59" t="s">
        <v>0</v>
      </c>
      <c r="AD61" s="59" t="s">
        <v>0</v>
      </c>
      <c r="AE61" s="59">
        <v>1.8200000000000001E-2</v>
      </c>
      <c r="AF61" s="59">
        <v>1.3299999999999999E-2</v>
      </c>
      <c r="AG61" s="59">
        <v>3.0700000000000002E-2</v>
      </c>
      <c r="AH61" s="59">
        <v>2.8799999999999999E-2</v>
      </c>
      <c r="AI61" s="59">
        <v>0.68669999999999998</v>
      </c>
      <c r="AJ61" s="59">
        <v>0.68959999999999999</v>
      </c>
      <c r="AK61" s="59">
        <v>0.125</v>
      </c>
      <c r="AL61" s="59">
        <v>0.1361</v>
      </c>
      <c r="AM61" s="59">
        <v>0.1116</v>
      </c>
      <c r="AN61" s="59">
        <v>0.1186</v>
      </c>
    </row>
    <row r="62" spans="1:40" ht="17.399999999999999" customHeight="1" thickTop="1" thickBot="1" x14ac:dyDescent="0.3">
      <c r="A62" s="49">
        <v>59</v>
      </c>
      <c r="B62" s="57" t="s">
        <v>93</v>
      </c>
      <c r="C62" s="50">
        <v>187235</v>
      </c>
      <c r="D62" s="50">
        <v>156166</v>
      </c>
      <c r="E62" s="65" t="s">
        <v>0</v>
      </c>
      <c r="F62" s="50" t="s">
        <v>0</v>
      </c>
      <c r="G62" s="51" t="s">
        <v>0</v>
      </c>
      <c r="H62" s="51" t="s">
        <v>0</v>
      </c>
      <c r="I62" s="50">
        <v>72696</v>
      </c>
      <c r="J62" s="50">
        <v>62988</v>
      </c>
      <c r="K62" s="50">
        <v>115322</v>
      </c>
      <c r="L62" s="50">
        <v>101734</v>
      </c>
      <c r="M62" s="50">
        <v>5006</v>
      </c>
      <c r="N62" s="50">
        <v>4365</v>
      </c>
      <c r="O62" s="50">
        <v>4114</v>
      </c>
      <c r="P62" s="50">
        <v>3596</v>
      </c>
      <c r="Q62" s="50">
        <v>1814</v>
      </c>
      <c r="R62" s="50">
        <v>1495</v>
      </c>
      <c r="S62" s="50" t="s">
        <v>0</v>
      </c>
      <c r="T62" s="50" t="s">
        <v>0</v>
      </c>
      <c r="U62" s="52">
        <v>0.35799999999999998</v>
      </c>
      <c r="V62" s="52">
        <v>0.39610000000000001</v>
      </c>
      <c r="W62" s="51">
        <v>0.57999999999999996</v>
      </c>
      <c r="X62" s="51">
        <v>0.59</v>
      </c>
      <c r="Y62" s="52" t="s">
        <v>0</v>
      </c>
      <c r="Z62" s="52">
        <v>0.16500000000000001</v>
      </c>
      <c r="AA62" s="52">
        <v>2.23E-2</v>
      </c>
      <c r="AB62" s="52">
        <v>2.2499999999999999E-2</v>
      </c>
      <c r="AC62" s="52">
        <v>2.3599999999999999E-2</v>
      </c>
      <c r="AD62" s="52">
        <v>2.4299999999999999E-2</v>
      </c>
      <c r="AE62" s="52">
        <v>1.1900000000000001E-2</v>
      </c>
      <c r="AF62" s="52">
        <v>1.14E-2</v>
      </c>
      <c r="AG62" s="52">
        <v>2.81E-2</v>
      </c>
      <c r="AH62" s="52">
        <v>2.76E-2</v>
      </c>
      <c r="AI62" s="52">
        <v>0.59989999999999999</v>
      </c>
      <c r="AJ62" s="52">
        <v>0.5554</v>
      </c>
      <c r="AK62" s="52">
        <v>0.15040000000000001</v>
      </c>
      <c r="AL62" s="52">
        <v>0.1075</v>
      </c>
      <c r="AM62" s="52">
        <v>0.12479999999999999</v>
      </c>
      <c r="AN62" s="52">
        <v>9.7199999999999995E-2</v>
      </c>
    </row>
    <row r="63" spans="1:40" s="42" customFormat="1" ht="17.399999999999999" customHeight="1" thickTop="1" thickBot="1" x14ac:dyDescent="0.3">
      <c r="A63" s="46">
        <v>60</v>
      </c>
      <c r="B63" s="58" t="s">
        <v>94</v>
      </c>
      <c r="C63" s="47">
        <v>183142</v>
      </c>
      <c r="D63" s="47">
        <v>169090</v>
      </c>
      <c r="E63" s="66">
        <v>15816</v>
      </c>
      <c r="F63" s="47">
        <v>14569</v>
      </c>
      <c r="G63" s="48">
        <v>3.85</v>
      </c>
      <c r="H63" s="48">
        <v>3.54</v>
      </c>
      <c r="I63" s="47">
        <v>86276</v>
      </c>
      <c r="J63" s="47">
        <v>84824</v>
      </c>
      <c r="K63" s="47">
        <v>122610</v>
      </c>
      <c r="L63" s="47">
        <v>114212</v>
      </c>
      <c r="M63" s="47">
        <v>5159</v>
      </c>
      <c r="N63" s="47">
        <v>5733</v>
      </c>
      <c r="O63" s="47">
        <v>4398</v>
      </c>
      <c r="P63" s="47">
        <v>4809</v>
      </c>
      <c r="Q63" s="47">
        <v>1495</v>
      </c>
      <c r="R63" s="47">
        <v>1480</v>
      </c>
      <c r="S63" s="47">
        <v>1488</v>
      </c>
      <c r="T63" s="47">
        <v>1472</v>
      </c>
      <c r="U63" s="59">
        <v>0.33539999999999998</v>
      </c>
      <c r="V63" s="59">
        <v>0.28560000000000002</v>
      </c>
      <c r="W63" s="48">
        <v>0.36</v>
      </c>
      <c r="X63" s="48">
        <v>0.36</v>
      </c>
      <c r="Y63" s="59">
        <v>9.8199999999999996E-2</v>
      </c>
      <c r="Z63" s="59">
        <v>0.1057</v>
      </c>
      <c r="AA63" s="59" t="s">
        <v>0</v>
      </c>
      <c r="AB63" s="59" t="s">
        <v>0</v>
      </c>
      <c r="AC63" s="59" t="s">
        <v>0</v>
      </c>
      <c r="AD63" s="59" t="s">
        <v>0</v>
      </c>
      <c r="AE63" s="59">
        <v>1.9900000000000001E-2</v>
      </c>
      <c r="AF63" s="59">
        <v>1.9300000000000001E-2</v>
      </c>
      <c r="AG63" s="59" t="s">
        <v>0</v>
      </c>
      <c r="AH63" s="59" t="s">
        <v>0</v>
      </c>
      <c r="AI63" s="59">
        <v>0.67510000000000003</v>
      </c>
      <c r="AJ63" s="59">
        <v>0.67469999999999997</v>
      </c>
      <c r="AK63" s="59">
        <v>0.14130000000000001</v>
      </c>
      <c r="AL63" s="59">
        <v>0.13070000000000001</v>
      </c>
      <c r="AM63" s="59">
        <v>0.12</v>
      </c>
      <c r="AN63" s="59">
        <v>0.10829999999999999</v>
      </c>
    </row>
    <row r="64" spans="1:40" ht="17.399999999999999" customHeight="1" thickTop="1" thickBot="1" x14ac:dyDescent="0.3">
      <c r="A64" s="49">
        <v>61</v>
      </c>
      <c r="B64" s="56" t="s">
        <v>95</v>
      </c>
      <c r="C64" s="50">
        <v>179210</v>
      </c>
      <c r="D64" s="50">
        <v>209329</v>
      </c>
      <c r="E64" s="65" t="s">
        <v>0</v>
      </c>
      <c r="F64" s="50" t="s">
        <v>0</v>
      </c>
      <c r="G64" s="51" t="s">
        <v>0</v>
      </c>
      <c r="H64" s="51" t="s">
        <v>0</v>
      </c>
      <c r="I64" s="50">
        <v>79716</v>
      </c>
      <c r="J64" s="50">
        <v>97646</v>
      </c>
      <c r="K64" s="50">
        <v>114378</v>
      </c>
      <c r="L64" s="50">
        <v>125819</v>
      </c>
      <c r="M64" s="50">
        <v>6703</v>
      </c>
      <c r="N64" s="50">
        <v>7173</v>
      </c>
      <c r="O64" s="50">
        <v>5299</v>
      </c>
      <c r="P64" s="50">
        <v>6029</v>
      </c>
      <c r="Q64" s="50">
        <v>973</v>
      </c>
      <c r="R64" s="50">
        <v>997</v>
      </c>
      <c r="S64" s="50" t="s">
        <v>0</v>
      </c>
      <c r="T64" s="50" t="s">
        <v>0</v>
      </c>
      <c r="U64" s="52" t="s">
        <v>0</v>
      </c>
      <c r="V64" s="52" t="s">
        <v>0</v>
      </c>
      <c r="W64" s="51" t="s">
        <v>0</v>
      </c>
      <c r="X64" s="51" t="s">
        <v>0</v>
      </c>
      <c r="Y64" s="52">
        <v>5.1999999999999998E-2</v>
      </c>
      <c r="Z64" s="52">
        <v>5.7000000000000002E-2</v>
      </c>
      <c r="AA64" s="52" t="s">
        <v>0</v>
      </c>
      <c r="AB64" s="52" t="s">
        <v>0</v>
      </c>
      <c r="AC64" s="52" t="s">
        <v>0</v>
      </c>
      <c r="AD64" s="52" t="s">
        <v>0</v>
      </c>
      <c r="AE64" s="52">
        <v>2.0199999999999999E-2</v>
      </c>
      <c r="AF64" s="52">
        <v>1.5100000000000001E-2</v>
      </c>
      <c r="AG64" s="52" t="s">
        <v>0</v>
      </c>
      <c r="AH64" s="52" t="s">
        <v>0</v>
      </c>
      <c r="AI64" s="52" t="s">
        <v>0</v>
      </c>
      <c r="AJ64" s="52" t="s">
        <v>0</v>
      </c>
      <c r="AK64" s="52">
        <v>0.16600000000000001</v>
      </c>
      <c r="AL64" s="52">
        <v>0.13600000000000001</v>
      </c>
      <c r="AM64" s="52">
        <v>0.161</v>
      </c>
      <c r="AN64" s="52">
        <v>0.13100000000000001</v>
      </c>
    </row>
    <row r="65" spans="1:40" s="42" customFormat="1" ht="17.399999999999999" customHeight="1" thickTop="1" thickBot="1" x14ac:dyDescent="0.3">
      <c r="A65" s="46">
        <v>62</v>
      </c>
      <c r="B65" s="60" t="s">
        <v>96</v>
      </c>
      <c r="C65" s="47">
        <v>174876</v>
      </c>
      <c r="D65" s="47">
        <v>133650</v>
      </c>
      <c r="E65" s="66">
        <v>12161</v>
      </c>
      <c r="F65" s="47">
        <v>10490</v>
      </c>
      <c r="G65" s="48" t="s">
        <v>0</v>
      </c>
      <c r="H65" s="48" t="s">
        <v>0</v>
      </c>
      <c r="I65" s="47">
        <v>50292</v>
      </c>
      <c r="J65" s="47">
        <v>41806</v>
      </c>
      <c r="K65" s="47">
        <v>100488</v>
      </c>
      <c r="L65" s="47">
        <v>88040</v>
      </c>
      <c r="M65" s="47">
        <v>4903</v>
      </c>
      <c r="N65" s="47">
        <v>4457</v>
      </c>
      <c r="O65" s="47">
        <v>4568</v>
      </c>
      <c r="P65" s="47">
        <v>4178</v>
      </c>
      <c r="Q65" s="47">
        <v>1797</v>
      </c>
      <c r="R65" s="47">
        <v>1826</v>
      </c>
      <c r="S65" s="47">
        <v>1778</v>
      </c>
      <c r="T65" s="47">
        <v>1788</v>
      </c>
      <c r="U65" s="59">
        <v>0.2944</v>
      </c>
      <c r="V65" s="59">
        <v>0.26290000000000002</v>
      </c>
      <c r="W65" s="48">
        <v>1.1850000000000001</v>
      </c>
      <c r="X65" s="48">
        <v>1.204</v>
      </c>
      <c r="Y65" s="59" t="s">
        <v>0</v>
      </c>
      <c r="Z65" s="59" t="s">
        <v>0</v>
      </c>
      <c r="AA65" s="59" t="s">
        <v>0</v>
      </c>
      <c r="AB65" s="59" t="s">
        <v>0</v>
      </c>
      <c r="AC65" s="59" t="s">
        <v>0</v>
      </c>
      <c r="AD65" s="59" t="s">
        <v>0</v>
      </c>
      <c r="AE65" s="59">
        <v>1.8599999999999998E-2</v>
      </c>
      <c r="AF65" s="59">
        <v>1.4200000000000001E-2</v>
      </c>
      <c r="AG65" s="59" t="s">
        <v>0</v>
      </c>
      <c r="AH65" s="59" t="s">
        <v>0</v>
      </c>
      <c r="AI65" s="59">
        <v>0.50049999999999994</v>
      </c>
      <c r="AJ65" s="59">
        <v>0.47489999999999999</v>
      </c>
      <c r="AK65" s="59">
        <v>0.13400000000000001</v>
      </c>
      <c r="AL65" s="59">
        <v>0.1323</v>
      </c>
      <c r="AM65" s="59">
        <v>0.10290000000000001</v>
      </c>
      <c r="AN65" s="59">
        <v>0.1134</v>
      </c>
    </row>
    <row r="66" spans="1:40" ht="17.399999999999999" customHeight="1" thickTop="1" thickBot="1" x14ac:dyDescent="0.3">
      <c r="A66" s="49">
        <v>63</v>
      </c>
      <c r="B66" s="56" t="s">
        <v>97</v>
      </c>
      <c r="C66" s="50">
        <v>170512</v>
      </c>
      <c r="D66" s="50">
        <v>154066</v>
      </c>
      <c r="E66" s="65">
        <v>16028</v>
      </c>
      <c r="F66" s="50">
        <v>14068</v>
      </c>
      <c r="G66" s="51">
        <v>3.77</v>
      </c>
      <c r="H66" s="51">
        <v>3.44</v>
      </c>
      <c r="I66" s="50">
        <v>95522</v>
      </c>
      <c r="J66" s="50">
        <v>85368</v>
      </c>
      <c r="K66" s="50">
        <v>138879</v>
      </c>
      <c r="L66" s="50">
        <v>121360</v>
      </c>
      <c r="M66" s="50">
        <v>6617</v>
      </c>
      <c r="N66" s="50">
        <v>6482</v>
      </c>
      <c r="O66" s="50">
        <v>4975</v>
      </c>
      <c r="P66" s="50">
        <v>4442</v>
      </c>
      <c r="Q66" s="50">
        <v>2333</v>
      </c>
      <c r="R66" s="50">
        <v>2317</v>
      </c>
      <c r="S66" s="50">
        <v>2328</v>
      </c>
      <c r="T66" s="50">
        <v>2310</v>
      </c>
      <c r="U66" s="52">
        <v>0.30470000000000003</v>
      </c>
      <c r="V66" s="52">
        <v>0.2702</v>
      </c>
      <c r="W66" s="51">
        <v>0.54</v>
      </c>
      <c r="X66" s="51">
        <v>0.56999999999999995</v>
      </c>
      <c r="Y66" s="52">
        <v>0.1497</v>
      </c>
      <c r="Z66" s="52">
        <v>0.1782</v>
      </c>
      <c r="AA66" s="52" t="s">
        <v>0</v>
      </c>
      <c r="AB66" s="52" t="s">
        <v>0</v>
      </c>
      <c r="AC66" s="52" t="s">
        <v>0</v>
      </c>
      <c r="AD66" s="52" t="s">
        <v>0</v>
      </c>
      <c r="AE66" s="52">
        <v>1.7399999999999999E-2</v>
      </c>
      <c r="AF66" s="52">
        <v>1.44E-2</v>
      </c>
      <c r="AG66" s="52" t="s">
        <v>0</v>
      </c>
      <c r="AH66" s="52" t="s">
        <v>0</v>
      </c>
      <c r="AI66" s="52">
        <v>0.72489999999999999</v>
      </c>
      <c r="AJ66" s="52">
        <v>0.7137</v>
      </c>
      <c r="AK66" s="52">
        <v>0.1459</v>
      </c>
      <c r="AL66" s="52">
        <v>0.14749999999999999</v>
      </c>
      <c r="AM66" s="52">
        <v>0.12509999999999999</v>
      </c>
      <c r="AN66" s="52">
        <v>0.12529999999999999</v>
      </c>
    </row>
    <row r="67" spans="1:40" s="42" customFormat="1" ht="17.399999999999999" customHeight="1" thickTop="1" thickBot="1" x14ac:dyDescent="0.3">
      <c r="A67" s="46">
        <v>64</v>
      </c>
      <c r="B67" s="58" t="s">
        <v>98</v>
      </c>
      <c r="C67" s="47">
        <v>166707</v>
      </c>
      <c r="D67" s="47">
        <v>117270</v>
      </c>
      <c r="E67" s="66">
        <v>12332</v>
      </c>
      <c r="F67" s="47">
        <v>8511</v>
      </c>
      <c r="G67" s="48" t="s">
        <v>0</v>
      </c>
      <c r="H67" s="48" t="s">
        <v>0</v>
      </c>
      <c r="I67" s="47">
        <v>58626</v>
      </c>
      <c r="J67" s="47">
        <v>51521</v>
      </c>
      <c r="K67" s="47">
        <v>92317</v>
      </c>
      <c r="L67" s="47">
        <v>76679</v>
      </c>
      <c r="M67" s="47">
        <v>5306</v>
      </c>
      <c r="N67" s="47">
        <v>4308</v>
      </c>
      <c r="O67" s="47">
        <v>4927</v>
      </c>
      <c r="P67" s="47">
        <v>4122</v>
      </c>
      <c r="Q67" s="47">
        <v>2135</v>
      </c>
      <c r="R67" s="47">
        <v>1762</v>
      </c>
      <c r="S67" s="47">
        <v>2021</v>
      </c>
      <c r="T67" s="47">
        <v>1661</v>
      </c>
      <c r="U67" s="59" t="s">
        <v>0</v>
      </c>
      <c r="V67" s="59">
        <v>0.18459999999999999</v>
      </c>
      <c r="W67" s="48" t="s">
        <v>0</v>
      </c>
      <c r="X67" s="48">
        <v>0.76</v>
      </c>
      <c r="Y67" s="59" t="s">
        <v>0</v>
      </c>
      <c r="Z67" s="59">
        <v>0.21390000000000001</v>
      </c>
      <c r="AA67" s="59" t="s">
        <v>0</v>
      </c>
      <c r="AB67" s="59" t="s">
        <v>0</v>
      </c>
      <c r="AC67" s="59" t="s">
        <v>0</v>
      </c>
      <c r="AD67" s="59" t="s">
        <v>0</v>
      </c>
      <c r="AE67" s="59" t="s">
        <v>0</v>
      </c>
      <c r="AF67" s="59">
        <v>8.2000000000000007E-3</v>
      </c>
      <c r="AG67" s="59" t="s">
        <v>0</v>
      </c>
      <c r="AH67" s="59" t="s">
        <v>0</v>
      </c>
      <c r="AI67" s="59" t="s">
        <v>0</v>
      </c>
      <c r="AJ67" s="59">
        <v>0.60019999999999996</v>
      </c>
      <c r="AK67" s="59">
        <v>0.15540000000000001</v>
      </c>
      <c r="AL67" s="59">
        <v>0.12280000000000001</v>
      </c>
      <c r="AM67" s="59">
        <v>0.1203</v>
      </c>
      <c r="AN67" s="59">
        <v>0.11119999999999999</v>
      </c>
    </row>
    <row r="68" spans="1:40" ht="17.399999999999999" customHeight="1" thickTop="1" thickBot="1" x14ac:dyDescent="0.3">
      <c r="A68" s="49">
        <v>65</v>
      </c>
      <c r="B68" s="57" t="s">
        <v>99</v>
      </c>
      <c r="C68" s="50">
        <v>165985</v>
      </c>
      <c r="D68" s="50">
        <v>143637</v>
      </c>
      <c r="E68" s="65">
        <v>10458</v>
      </c>
      <c r="F68" s="50">
        <v>9822</v>
      </c>
      <c r="G68" s="51">
        <v>1.68</v>
      </c>
      <c r="H68" s="51">
        <v>1.59</v>
      </c>
      <c r="I68" s="50">
        <v>68287</v>
      </c>
      <c r="J68" s="50">
        <v>52481</v>
      </c>
      <c r="K68" s="50">
        <v>110813</v>
      </c>
      <c r="L68" s="50">
        <v>93200</v>
      </c>
      <c r="M68" s="50">
        <v>4844</v>
      </c>
      <c r="N68" s="50">
        <v>4388</v>
      </c>
      <c r="O68" s="50">
        <v>4036</v>
      </c>
      <c r="P68" s="50">
        <v>3822</v>
      </c>
      <c r="Q68" s="50">
        <v>1118</v>
      </c>
      <c r="R68" s="50">
        <v>1190</v>
      </c>
      <c r="S68" s="50">
        <v>1116</v>
      </c>
      <c r="T68" s="50">
        <v>1187</v>
      </c>
      <c r="U68" s="52">
        <v>0.36470000000000002</v>
      </c>
      <c r="V68" s="52">
        <v>0.4012</v>
      </c>
      <c r="W68" s="51">
        <v>0.18</v>
      </c>
      <c r="X68" s="51">
        <v>0.2</v>
      </c>
      <c r="Y68" s="52">
        <v>7.1999999999999998E-3</v>
      </c>
      <c r="Z68" s="52">
        <v>8.6E-3</v>
      </c>
      <c r="AA68" s="52" t="s">
        <v>0</v>
      </c>
      <c r="AB68" s="52" t="s">
        <v>0</v>
      </c>
      <c r="AC68" s="52" t="s">
        <v>0</v>
      </c>
      <c r="AD68" s="52" t="s">
        <v>0</v>
      </c>
      <c r="AE68" s="52">
        <v>1.7600000000000001E-2</v>
      </c>
      <c r="AF68" s="52">
        <v>1.26E-2</v>
      </c>
      <c r="AG68" s="52" t="s">
        <v>0</v>
      </c>
      <c r="AH68" s="52" t="s">
        <v>0</v>
      </c>
      <c r="AI68" s="52">
        <v>0.63749999999999996</v>
      </c>
      <c r="AJ68" s="52">
        <v>0.57899999999999996</v>
      </c>
      <c r="AK68" s="52">
        <v>0.1082</v>
      </c>
      <c r="AL68" s="52">
        <v>0.13100000000000001</v>
      </c>
      <c r="AM68" s="52">
        <v>8.8300000000000003E-2</v>
      </c>
      <c r="AN68" s="52">
        <v>0.1022</v>
      </c>
    </row>
    <row r="69" spans="1:40" s="42" customFormat="1" ht="17.399999999999999" customHeight="1" thickTop="1" thickBot="1" x14ac:dyDescent="0.3">
      <c r="A69" s="46">
        <v>66</v>
      </c>
      <c r="B69" s="58" t="s">
        <v>100</v>
      </c>
      <c r="C69" s="47">
        <v>163327</v>
      </c>
      <c r="D69" s="47">
        <v>157632</v>
      </c>
      <c r="E69" s="66" t="s">
        <v>0</v>
      </c>
      <c r="F69" s="47" t="s">
        <v>0</v>
      </c>
      <c r="G69" s="48" t="s">
        <v>0</v>
      </c>
      <c r="H69" s="48" t="s">
        <v>0</v>
      </c>
      <c r="I69" s="47">
        <v>65137</v>
      </c>
      <c r="J69" s="47" t="s">
        <v>0</v>
      </c>
      <c r="K69" s="47">
        <v>124812</v>
      </c>
      <c r="L69" s="47">
        <v>99886</v>
      </c>
      <c r="M69" s="47">
        <v>5673</v>
      </c>
      <c r="N69" s="47">
        <v>5511</v>
      </c>
      <c r="O69" s="47">
        <v>2477</v>
      </c>
      <c r="P69" s="47">
        <v>2792</v>
      </c>
      <c r="Q69" s="47">
        <v>1063</v>
      </c>
      <c r="R69" s="47">
        <v>1598</v>
      </c>
      <c r="S69" s="47" t="s">
        <v>0</v>
      </c>
      <c r="T69" s="47" t="s">
        <v>0</v>
      </c>
      <c r="U69" s="59" t="s">
        <v>0</v>
      </c>
      <c r="V69" s="59">
        <v>0.56000000000000005</v>
      </c>
      <c r="W69" s="48" t="s">
        <v>0</v>
      </c>
      <c r="X69" s="48" t="s">
        <v>0</v>
      </c>
      <c r="Y69" s="59">
        <v>7.4999999999999997E-2</v>
      </c>
      <c r="Z69" s="59" t="s">
        <v>0</v>
      </c>
      <c r="AA69" s="59" t="s">
        <v>0</v>
      </c>
      <c r="AB69" s="59" t="s">
        <v>0</v>
      </c>
      <c r="AC69" s="59" t="s">
        <v>0</v>
      </c>
      <c r="AD69" s="59" t="s">
        <v>0</v>
      </c>
      <c r="AE69" s="59">
        <v>7.4000000000000003E-3</v>
      </c>
      <c r="AF69" s="59" t="s">
        <v>0</v>
      </c>
      <c r="AG69" s="59">
        <v>1.89E-2</v>
      </c>
      <c r="AH69" s="59">
        <v>1.1299999999999999E-2</v>
      </c>
      <c r="AI69" s="59" t="s">
        <v>0</v>
      </c>
      <c r="AJ69" s="59" t="s">
        <v>0</v>
      </c>
      <c r="AK69" s="59">
        <v>0.15540000000000001</v>
      </c>
      <c r="AL69" s="59">
        <v>0.15140000000000001</v>
      </c>
      <c r="AM69" s="59">
        <v>0.14749999999999999</v>
      </c>
      <c r="AN69" s="59">
        <v>0.14829999999999999</v>
      </c>
    </row>
    <row r="70" spans="1:40" ht="17.399999999999999" customHeight="1" thickTop="1" thickBot="1" x14ac:dyDescent="0.3">
      <c r="A70" s="49">
        <v>67</v>
      </c>
      <c r="B70" s="56" t="s">
        <v>234</v>
      </c>
      <c r="C70" s="50">
        <v>160320</v>
      </c>
      <c r="D70" s="50">
        <v>119109</v>
      </c>
      <c r="E70" s="65" t="s">
        <v>0</v>
      </c>
      <c r="F70" s="50" t="s">
        <v>0</v>
      </c>
      <c r="G70" s="51" t="s">
        <v>0</v>
      </c>
      <c r="H70" s="51" t="s">
        <v>0</v>
      </c>
      <c r="I70" s="50">
        <v>35876</v>
      </c>
      <c r="J70" s="50">
        <v>26241</v>
      </c>
      <c r="K70" s="50">
        <v>87079</v>
      </c>
      <c r="L70" s="50">
        <v>70901</v>
      </c>
      <c r="M70" s="50">
        <v>3215</v>
      </c>
      <c r="N70" s="50">
        <v>2305</v>
      </c>
      <c r="O70" s="50">
        <v>2912</v>
      </c>
      <c r="P70" s="50">
        <v>2121</v>
      </c>
      <c r="Q70" s="50">
        <v>890</v>
      </c>
      <c r="R70" s="50">
        <v>723</v>
      </c>
      <c r="S70" s="50" t="s">
        <v>0</v>
      </c>
      <c r="T70" s="50" t="s">
        <v>0</v>
      </c>
      <c r="U70" s="52">
        <v>0.29399999999999998</v>
      </c>
      <c r="V70" s="52">
        <v>0.36659999999999998</v>
      </c>
      <c r="W70" s="51">
        <v>0.5</v>
      </c>
      <c r="X70" s="51">
        <v>0.46</v>
      </c>
      <c r="Y70" s="52">
        <v>0.1212</v>
      </c>
      <c r="Z70" s="52" t="s">
        <v>0</v>
      </c>
      <c r="AA70" s="52" t="s">
        <v>0</v>
      </c>
      <c r="AB70" s="52" t="s">
        <v>0</v>
      </c>
      <c r="AC70" s="52" t="s">
        <v>0</v>
      </c>
      <c r="AD70" s="52" t="s">
        <v>0</v>
      </c>
      <c r="AE70" s="52">
        <v>1.37E-2</v>
      </c>
      <c r="AF70" s="52">
        <v>1.09E-2</v>
      </c>
      <c r="AG70" s="52">
        <v>3.0700000000000002E-2</v>
      </c>
      <c r="AH70" s="52">
        <v>3.0599999999999999E-2</v>
      </c>
      <c r="AI70" s="52">
        <v>0.41010000000000002</v>
      </c>
      <c r="AJ70" s="52">
        <v>0.33700000000000002</v>
      </c>
      <c r="AK70" s="52">
        <v>0.1236</v>
      </c>
      <c r="AL70" s="52">
        <v>0.1159</v>
      </c>
      <c r="AM70" s="52">
        <v>9.5500000000000002E-2</v>
      </c>
      <c r="AN70" s="52">
        <v>0.11409999999999999</v>
      </c>
    </row>
    <row r="71" spans="1:40" s="42" customFormat="1" ht="17.399999999999999" customHeight="1" thickTop="1" thickBot="1" x14ac:dyDescent="0.3">
      <c r="A71" s="46">
        <v>68</v>
      </c>
      <c r="B71" s="58" t="s">
        <v>101</v>
      </c>
      <c r="C71" s="47">
        <v>159892</v>
      </c>
      <c r="D71" s="47">
        <v>126418</v>
      </c>
      <c r="E71" s="66">
        <v>9846</v>
      </c>
      <c r="F71" s="47">
        <v>8525</v>
      </c>
      <c r="G71" s="48">
        <v>2.12</v>
      </c>
      <c r="H71" s="48">
        <v>2.09</v>
      </c>
      <c r="I71" s="47">
        <v>63196</v>
      </c>
      <c r="J71" s="47">
        <v>52704</v>
      </c>
      <c r="K71" s="47">
        <v>100250</v>
      </c>
      <c r="L71" s="47">
        <v>82178</v>
      </c>
      <c r="M71" s="47">
        <v>3957</v>
      </c>
      <c r="N71" s="47">
        <v>3743</v>
      </c>
      <c r="O71" s="47">
        <v>2677</v>
      </c>
      <c r="P71" s="47">
        <v>2856</v>
      </c>
      <c r="Q71" s="47">
        <v>1086</v>
      </c>
      <c r="R71" s="47">
        <v>1316</v>
      </c>
      <c r="S71" s="47">
        <v>1085</v>
      </c>
      <c r="T71" s="47">
        <v>1311</v>
      </c>
      <c r="U71" s="59" t="s">
        <v>0</v>
      </c>
      <c r="V71" s="59">
        <v>0.32819999999999999</v>
      </c>
      <c r="W71" s="48">
        <v>0.23</v>
      </c>
      <c r="X71" s="48">
        <v>0.32</v>
      </c>
      <c r="Y71" s="59">
        <v>0.1177</v>
      </c>
      <c r="Z71" s="59">
        <v>0.1807</v>
      </c>
      <c r="AA71" s="59" t="s">
        <v>0</v>
      </c>
      <c r="AB71" s="59" t="s">
        <v>0</v>
      </c>
      <c r="AC71" s="59" t="s">
        <v>0</v>
      </c>
      <c r="AD71" s="59" t="s">
        <v>0</v>
      </c>
      <c r="AE71" s="59">
        <v>1.46E-2</v>
      </c>
      <c r="AF71" s="59">
        <v>4.7999999999999996E-3</v>
      </c>
      <c r="AG71" s="59">
        <v>2.93E-2</v>
      </c>
      <c r="AH71" s="59">
        <v>2.58E-2</v>
      </c>
      <c r="AI71" s="59" t="s">
        <v>0</v>
      </c>
      <c r="AJ71" s="59">
        <v>0.6784</v>
      </c>
      <c r="AK71" s="59">
        <v>0.1082</v>
      </c>
      <c r="AL71" s="59">
        <v>0.1207</v>
      </c>
      <c r="AM71" s="59">
        <v>9.9199999999999997E-2</v>
      </c>
      <c r="AN71" s="59">
        <v>0.10929999999999999</v>
      </c>
    </row>
    <row r="72" spans="1:40" ht="17.399999999999999" customHeight="1" thickTop="1" thickBot="1" x14ac:dyDescent="0.3">
      <c r="A72" s="49">
        <v>69</v>
      </c>
      <c r="B72" s="56" t="s">
        <v>102</v>
      </c>
      <c r="C72" s="50">
        <v>157243</v>
      </c>
      <c r="D72" s="50">
        <v>143528</v>
      </c>
      <c r="E72" s="65">
        <v>8967</v>
      </c>
      <c r="F72" s="50">
        <v>8169</v>
      </c>
      <c r="G72" s="51" t="s">
        <v>0</v>
      </c>
      <c r="H72" s="51" t="s">
        <v>0</v>
      </c>
      <c r="I72" s="50">
        <v>65115</v>
      </c>
      <c r="J72" s="50">
        <v>50972</v>
      </c>
      <c r="K72" s="50">
        <v>103777</v>
      </c>
      <c r="L72" s="50">
        <v>91078</v>
      </c>
      <c r="M72" s="50">
        <v>4394</v>
      </c>
      <c r="N72" s="50">
        <v>4335</v>
      </c>
      <c r="O72" s="50">
        <v>3860</v>
      </c>
      <c r="P72" s="50">
        <v>3954</v>
      </c>
      <c r="Q72" s="50">
        <v>1085</v>
      </c>
      <c r="R72" s="50">
        <v>1031</v>
      </c>
      <c r="S72" s="50">
        <v>1081</v>
      </c>
      <c r="T72" s="50">
        <v>1028</v>
      </c>
      <c r="U72" s="52">
        <v>0.32640000000000002</v>
      </c>
      <c r="V72" s="52">
        <v>0.30130000000000001</v>
      </c>
      <c r="W72" s="51" t="s">
        <v>0</v>
      </c>
      <c r="X72" s="51" t="s">
        <v>0</v>
      </c>
      <c r="Y72" s="52" t="s">
        <v>0</v>
      </c>
      <c r="Z72" s="52" t="s">
        <v>0</v>
      </c>
      <c r="AA72" s="52" t="s">
        <v>0</v>
      </c>
      <c r="AB72" s="52" t="s">
        <v>0</v>
      </c>
      <c r="AC72" s="52" t="s">
        <v>0</v>
      </c>
      <c r="AD72" s="52" t="s">
        <v>0</v>
      </c>
      <c r="AE72" s="52">
        <v>1.8700000000000001E-2</v>
      </c>
      <c r="AF72" s="52">
        <v>1.67E-2</v>
      </c>
      <c r="AG72" s="52" t="s">
        <v>0</v>
      </c>
      <c r="AH72" s="52" t="s">
        <v>0</v>
      </c>
      <c r="AI72" s="52">
        <v>0.62749999999999995</v>
      </c>
      <c r="AJ72" s="52">
        <v>0.55969999999999998</v>
      </c>
      <c r="AK72" s="52">
        <v>0.13469999999999999</v>
      </c>
      <c r="AL72" s="52">
        <v>0.1134</v>
      </c>
      <c r="AM72" s="52" t="s">
        <v>0</v>
      </c>
      <c r="AN72" s="52" t="s">
        <v>0</v>
      </c>
    </row>
    <row r="73" spans="1:40" s="42" customFormat="1" ht="17.25" customHeight="1" thickTop="1" thickBot="1" x14ac:dyDescent="0.3">
      <c r="A73" s="46">
        <v>70</v>
      </c>
      <c r="B73" s="58" t="s">
        <v>103</v>
      </c>
      <c r="C73" s="47">
        <v>156067</v>
      </c>
      <c r="D73" s="47">
        <v>126283</v>
      </c>
      <c r="E73" s="66" t="s">
        <v>0</v>
      </c>
      <c r="F73" s="47" t="s">
        <v>0</v>
      </c>
      <c r="G73" s="48" t="s">
        <v>0</v>
      </c>
      <c r="H73" s="48" t="s">
        <v>0</v>
      </c>
      <c r="I73" s="47">
        <v>65270</v>
      </c>
      <c r="J73" s="47">
        <v>58356</v>
      </c>
      <c r="K73" s="47">
        <v>90104</v>
      </c>
      <c r="L73" s="47">
        <v>80018</v>
      </c>
      <c r="M73" s="47">
        <v>3782</v>
      </c>
      <c r="N73" s="47">
        <v>3178</v>
      </c>
      <c r="O73" s="47">
        <v>3008</v>
      </c>
      <c r="P73" s="47">
        <v>2443</v>
      </c>
      <c r="Q73" s="47">
        <v>813</v>
      </c>
      <c r="R73" s="47">
        <v>646</v>
      </c>
      <c r="S73" s="47" t="s">
        <v>0</v>
      </c>
      <c r="T73" s="47" t="s">
        <v>0</v>
      </c>
      <c r="U73" s="59" t="s">
        <v>0</v>
      </c>
      <c r="V73" s="59" t="s">
        <v>0</v>
      </c>
      <c r="W73" s="48">
        <v>0.32</v>
      </c>
      <c r="X73" s="48">
        <v>0.32</v>
      </c>
      <c r="Y73" s="59">
        <v>8.2000000000000003E-2</v>
      </c>
      <c r="Z73" s="59">
        <v>6.8900000000000003E-2</v>
      </c>
      <c r="AA73" s="59" t="s">
        <v>0</v>
      </c>
      <c r="AB73" s="59" t="s">
        <v>0</v>
      </c>
      <c r="AC73" s="59" t="s">
        <v>0</v>
      </c>
      <c r="AD73" s="59" t="s">
        <v>0</v>
      </c>
      <c r="AE73" s="59">
        <v>1.23E-2</v>
      </c>
      <c r="AF73" s="59">
        <v>1.23E-2</v>
      </c>
      <c r="AG73" s="59" t="s">
        <v>0</v>
      </c>
      <c r="AH73" s="59" t="s">
        <v>0</v>
      </c>
      <c r="AI73" s="59">
        <v>0.65529999999999999</v>
      </c>
      <c r="AJ73" s="59">
        <v>0.70920000000000005</v>
      </c>
      <c r="AK73" s="59">
        <v>0.11940000000000001</v>
      </c>
      <c r="AL73" s="59">
        <v>0.1129</v>
      </c>
      <c r="AM73" s="59">
        <v>8.9599999999999999E-2</v>
      </c>
      <c r="AN73" s="59">
        <v>9.5799999999999996E-2</v>
      </c>
    </row>
    <row r="74" spans="1:40" ht="17.399999999999999" customHeight="1" thickTop="1" thickBot="1" x14ac:dyDescent="0.3">
      <c r="A74" s="49">
        <v>71</v>
      </c>
      <c r="B74" s="56" t="s">
        <v>104</v>
      </c>
      <c r="C74" s="50">
        <v>154704</v>
      </c>
      <c r="D74" s="50">
        <v>121285</v>
      </c>
      <c r="E74" s="65">
        <v>10923</v>
      </c>
      <c r="F74" s="50">
        <v>10074</v>
      </c>
      <c r="G74" s="51" t="s">
        <v>0</v>
      </c>
      <c r="H74" s="51" t="s">
        <v>0</v>
      </c>
      <c r="I74" s="50">
        <v>76381</v>
      </c>
      <c r="J74" s="50">
        <v>69904</v>
      </c>
      <c r="K74" s="50">
        <v>108965</v>
      </c>
      <c r="L74" s="50">
        <v>91469</v>
      </c>
      <c r="M74" s="50">
        <v>4542</v>
      </c>
      <c r="N74" s="50">
        <v>4261</v>
      </c>
      <c r="O74" s="50">
        <v>4178</v>
      </c>
      <c r="P74" s="50">
        <v>3986</v>
      </c>
      <c r="Q74" s="50">
        <v>1080</v>
      </c>
      <c r="R74" s="50">
        <v>1319</v>
      </c>
      <c r="S74" s="50">
        <v>1094</v>
      </c>
      <c r="T74" s="50">
        <v>1319</v>
      </c>
      <c r="U74" s="52">
        <v>0.3231</v>
      </c>
      <c r="V74" s="52">
        <v>0.32540000000000002</v>
      </c>
      <c r="W74" s="51">
        <v>0.32</v>
      </c>
      <c r="X74" s="51">
        <v>0.38</v>
      </c>
      <c r="Y74" s="52">
        <v>0.10539999999999999</v>
      </c>
      <c r="Z74" s="52">
        <v>0.14249999999999999</v>
      </c>
      <c r="AA74" s="52" t="s">
        <v>0</v>
      </c>
      <c r="AB74" s="52" t="s">
        <v>0</v>
      </c>
      <c r="AC74" s="52" t="s">
        <v>0</v>
      </c>
      <c r="AD74" s="52" t="s">
        <v>0</v>
      </c>
      <c r="AE74" s="52">
        <v>1.8700000000000001E-2</v>
      </c>
      <c r="AF74" s="52">
        <v>1.5800000000000002E-2</v>
      </c>
      <c r="AG74" s="52" t="s">
        <v>0</v>
      </c>
      <c r="AH74" s="52" t="s">
        <v>0</v>
      </c>
      <c r="AI74" s="52">
        <v>0.69640000000000002</v>
      </c>
      <c r="AJ74" s="52">
        <v>0.76419999999999999</v>
      </c>
      <c r="AK74" s="52">
        <v>0.13139999999999999</v>
      </c>
      <c r="AL74" s="52">
        <v>0.1439</v>
      </c>
      <c r="AM74" s="52" t="s">
        <v>0</v>
      </c>
      <c r="AN74" s="52" t="s">
        <v>0</v>
      </c>
    </row>
    <row r="75" spans="1:40" s="42" customFormat="1" ht="17.399999999999999" customHeight="1" thickTop="1" thickBot="1" x14ac:dyDescent="0.3">
      <c r="A75" s="46">
        <v>72</v>
      </c>
      <c r="B75" s="58" t="s">
        <v>105</v>
      </c>
      <c r="C75" s="47">
        <v>154447</v>
      </c>
      <c r="D75" s="47">
        <v>130652</v>
      </c>
      <c r="E75" s="66">
        <v>10222</v>
      </c>
      <c r="F75" s="47">
        <v>8148</v>
      </c>
      <c r="G75" s="48" t="s">
        <v>0</v>
      </c>
      <c r="H75" s="48" t="s">
        <v>0</v>
      </c>
      <c r="I75" s="47">
        <v>51189</v>
      </c>
      <c r="J75" s="47">
        <v>38402</v>
      </c>
      <c r="K75" s="47">
        <v>92684</v>
      </c>
      <c r="L75" s="47">
        <v>82382</v>
      </c>
      <c r="M75" s="47">
        <v>5021</v>
      </c>
      <c r="N75" s="47">
        <v>4378</v>
      </c>
      <c r="O75" s="47">
        <v>4536</v>
      </c>
      <c r="P75" s="47">
        <v>3763</v>
      </c>
      <c r="Q75" s="47">
        <v>2350</v>
      </c>
      <c r="R75" s="47">
        <v>2072</v>
      </c>
      <c r="S75" s="47">
        <v>2271</v>
      </c>
      <c r="T75" s="47">
        <v>2020</v>
      </c>
      <c r="U75" s="59">
        <v>0.26269999999999999</v>
      </c>
      <c r="V75" s="59">
        <v>0.25209999999999999</v>
      </c>
      <c r="W75" s="48">
        <v>2.27</v>
      </c>
      <c r="X75" s="48">
        <v>2.02</v>
      </c>
      <c r="Y75" s="59" t="s">
        <v>0</v>
      </c>
      <c r="Z75" s="59" t="s">
        <v>0</v>
      </c>
      <c r="AA75" s="59" t="s">
        <v>0</v>
      </c>
      <c r="AB75" s="59" t="s">
        <v>0</v>
      </c>
      <c r="AC75" s="59" t="s">
        <v>0</v>
      </c>
      <c r="AD75" s="59" t="s">
        <v>0</v>
      </c>
      <c r="AE75" s="59">
        <v>1.5599999999999999E-2</v>
      </c>
      <c r="AF75" s="59">
        <v>9.7000000000000003E-3</v>
      </c>
      <c r="AG75" s="59" t="s">
        <v>0</v>
      </c>
      <c r="AH75" s="59" t="s">
        <v>0</v>
      </c>
      <c r="AI75" s="59">
        <v>0.55230000000000001</v>
      </c>
      <c r="AJ75" s="59">
        <v>0.46610000000000001</v>
      </c>
      <c r="AK75" s="59">
        <v>0.1152</v>
      </c>
      <c r="AL75" s="59">
        <v>0.1187</v>
      </c>
      <c r="AM75" s="59">
        <v>0.1095</v>
      </c>
      <c r="AN75" s="59">
        <v>0.1105</v>
      </c>
    </row>
    <row r="76" spans="1:40" ht="17.399999999999999" customHeight="1" thickTop="1" thickBot="1" x14ac:dyDescent="0.3">
      <c r="A76" s="49">
        <v>73</v>
      </c>
      <c r="B76" s="57" t="s">
        <v>106</v>
      </c>
      <c r="C76" s="50">
        <v>154035</v>
      </c>
      <c r="D76" s="50">
        <v>145131</v>
      </c>
      <c r="E76" s="65">
        <v>13861</v>
      </c>
      <c r="F76" s="50">
        <v>12768</v>
      </c>
      <c r="G76" s="51">
        <v>2.92</v>
      </c>
      <c r="H76" s="51">
        <v>2.69</v>
      </c>
      <c r="I76" s="50">
        <v>79249</v>
      </c>
      <c r="J76" s="50">
        <v>69193</v>
      </c>
      <c r="K76" s="50">
        <v>104274</v>
      </c>
      <c r="L76" s="50">
        <v>93131</v>
      </c>
      <c r="M76" s="50">
        <v>4412</v>
      </c>
      <c r="N76" s="50">
        <v>4385</v>
      </c>
      <c r="O76" s="50">
        <v>3932</v>
      </c>
      <c r="P76" s="50">
        <v>3996</v>
      </c>
      <c r="Q76" s="50">
        <v>1537</v>
      </c>
      <c r="R76" s="50">
        <v>1654</v>
      </c>
      <c r="S76" s="50">
        <v>1523</v>
      </c>
      <c r="T76" s="50">
        <v>1644</v>
      </c>
      <c r="U76" s="52">
        <v>0.3705</v>
      </c>
      <c r="V76" s="52">
        <v>0.3543</v>
      </c>
      <c r="W76" s="51" t="s">
        <v>0</v>
      </c>
      <c r="X76" s="51" t="s">
        <v>0</v>
      </c>
      <c r="Y76" s="52">
        <v>0.1144</v>
      </c>
      <c r="Z76" s="52">
        <v>0.16719999999999999</v>
      </c>
      <c r="AA76" s="52">
        <v>2.4899999999999999E-2</v>
      </c>
      <c r="AB76" s="52">
        <v>3.09E-2</v>
      </c>
      <c r="AC76" s="52">
        <v>2.75E-2</v>
      </c>
      <c r="AD76" s="52">
        <v>3.3300000000000003E-2</v>
      </c>
      <c r="AE76" s="52">
        <v>1.9E-2</v>
      </c>
      <c r="AF76" s="52">
        <v>9.9000000000000008E-3</v>
      </c>
      <c r="AG76" s="52" t="s">
        <v>0</v>
      </c>
      <c r="AH76" s="52" t="s">
        <v>0</v>
      </c>
      <c r="AI76" s="52">
        <v>0.71509999999999996</v>
      </c>
      <c r="AJ76" s="52">
        <v>0.71640000000000004</v>
      </c>
      <c r="AK76" s="52">
        <v>0.14460000000000001</v>
      </c>
      <c r="AL76" s="52">
        <v>0.15559999999999999</v>
      </c>
      <c r="AM76" s="52">
        <v>0.13500000000000001</v>
      </c>
      <c r="AN76" s="52">
        <v>0.14419999999999999</v>
      </c>
    </row>
    <row r="77" spans="1:40" s="42" customFormat="1" ht="17.399999999999999" customHeight="1" thickTop="1" thickBot="1" x14ac:dyDescent="0.3">
      <c r="A77" s="46">
        <v>74</v>
      </c>
      <c r="B77" s="58" t="s">
        <v>107</v>
      </c>
      <c r="C77" s="47">
        <v>152881</v>
      </c>
      <c r="D77" s="47">
        <v>122881</v>
      </c>
      <c r="E77" s="66">
        <v>9960</v>
      </c>
      <c r="F77" s="47">
        <v>7195</v>
      </c>
      <c r="G77" s="48">
        <v>3.51</v>
      </c>
      <c r="H77" s="48">
        <v>3.04</v>
      </c>
      <c r="I77" s="47">
        <v>69779</v>
      </c>
      <c r="J77" s="47">
        <v>61493</v>
      </c>
      <c r="K77" s="47">
        <v>123447</v>
      </c>
      <c r="L77" s="47">
        <v>101000</v>
      </c>
      <c r="M77" s="47">
        <v>4232</v>
      </c>
      <c r="N77" s="47">
        <v>3531</v>
      </c>
      <c r="O77" s="47">
        <v>3683</v>
      </c>
      <c r="P77" s="47">
        <v>3112</v>
      </c>
      <c r="Q77" s="47">
        <v>1196</v>
      </c>
      <c r="R77" s="47">
        <v>1095</v>
      </c>
      <c r="S77" s="47">
        <v>1187</v>
      </c>
      <c r="T77" s="47">
        <v>1090</v>
      </c>
      <c r="U77" s="59">
        <v>0.35970000000000002</v>
      </c>
      <c r="V77" s="59">
        <v>0.33929999999999999</v>
      </c>
      <c r="W77" s="48">
        <v>0.46</v>
      </c>
      <c r="X77" s="48">
        <v>0.46</v>
      </c>
      <c r="Y77" s="59">
        <v>0.1376</v>
      </c>
      <c r="Z77" s="59">
        <v>0.1666</v>
      </c>
      <c r="AA77" s="59" t="s">
        <v>0</v>
      </c>
      <c r="AB77" s="59" t="s">
        <v>0</v>
      </c>
      <c r="AC77" s="59" t="s">
        <v>0</v>
      </c>
      <c r="AD77" s="59" t="s">
        <v>0</v>
      </c>
      <c r="AE77" s="59">
        <v>2.1899999999999999E-2</v>
      </c>
      <c r="AF77" s="59">
        <v>1.72E-2</v>
      </c>
      <c r="AG77" s="59">
        <v>3.7400000000000003E-2</v>
      </c>
      <c r="AH77" s="59" t="s">
        <v>0</v>
      </c>
      <c r="AI77" s="59">
        <v>0.56120000000000003</v>
      </c>
      <c r="AJ77" s="59">
        <v>0.61029999999999995</v>
      </c>
      <c r="AK77" s="59">
        <v>0.1169</v>
      </c>
      <c r="AL77" s="59">
        <v>0.1115</v>
      </c>
      <c r="AM77" s="59">
        <v>0.10539999999999999</v>
      </c>
      <c r="AN77" s="59">
        <v>0.1</v>
      </c>
    </row>
    <row r="78" spans="1:40" ht="17.399999999999999" customHeight="1" thickTop="1" thickBot="1" x14ac:dyDescent="0.3">
      <c r="A78" s="49">
        <v>75</v>
      </c>
      <c r="B78" s="56" t="s">
        <v>108</v>
      </c>
      <c r="C78" s="50">
        <v>151278</v>
      </c>
      <c r="D78" s="50">
        <v>117348</v>
      </c>
      <c r="E78" s="65" t="s">
        <v>0</v>
      </c>
      <c r="F78" s="50" t="s">
        <v>0</v>
      </c>
      <c r="G78" s="51" t="s">
        <v>0</v>
      </c>
      <c r="H78" s="51" t="s">
        <v>0</v>
      </c>
      <c r="I78" s="50">
        <v>52322</v>
      </c>
      <c r="J78" s="50">
        <v>44551</v>
      </c>
      <c r="K78" s="50">
        <v>93123</v>
      </c>
      <c r="L78" s="50">
        <v>79537</v>
      </c>
      <c r="M78" s="50">
        <v>3734</v>
      </c>
      <c r="N78" s="50">
        <v>3391</v>
      </c>
      <c r="O78" s="50">
        <v>3105</v>
      </c>
      <c r="P78" s="50">
        <v>2868</v>
      </c>
      <c r="Q78" s="50">
        <v>1580</v>
      </c>
      <c r="R78" s="50">
        <v>1253</v>
      </c>
      <c r="S78" s="50" t="s">
        <v>0</v>
      </c>
      <c r="T78" s="50" t="s">
        <v>0</v>
      </c>
      <c r="U78" s="52" t="s">
        <v>0</v>
      </c>
      <c r="V78" s="52" t="s">
        <v>0</v>
      </c>
      <c r="W78" s="51">
        <v>0.38</v>
      </c>
      <c r="X78" s="51">
        <v>0.34</v>
      </c>
      <c r="Y78" s="52">
        <v>0.18110000000000001</v>
      </c>
      <c r="Z78" s="52">
        <v>0.18690000000000001</v>
      </c>
      <c r="AA78" s="52" t="s">
        <v>0</v>
      </c>
      <c r="AB78" s="52" t="s">
        <v>0</v>
      </c>
      <c r="AC78" s="52" t="s">
        <v>0</v>
      </c>
      <c r="AD78" s="52" t="s">
        <v>0</v>
      </c>
      <c r="AE78" s="52">
        <v>9.7000000000000003E-3</v>
      </c>
      <c r="AF78" s="52">
        <v>7.0000000000000001E-3</v>
      </c>
      <c r="AG78" s="52" t="s">
        <v>0</v>
      </c>
      <c r="AH78" s="52" t="s">
        <v>0</v>
      </c>
      <c r="AI78" s="52">
        <v>0.54159999999999997</v>
      </c>
      <c r="AJ78" s="52">
        <v>0.52200000000000002</v>
      </c>
      <c r="AK78" s="52">
        <v>0.14710000000000001</v>
      </c>
      <c r="AL78" s="52">
        <v>0.13339999999999999</v>
      </c>
      <c r="AM78" s="52">
        <v>0.10249999999999999</v>
      </c>
      <c r="AN78" s="52">
        <v>0.1152</v>
      </c>
    </row>
    <row r="79" spans="1:40" s="42" customFormat="1" ht="17.399999999999999" customHeight="1" thickTop="1" thickBot="1" x14ac:dyDescent="0.3">
      <c r="A79" s="46">
        <v>76</v>
      </c>
      <c r="B79" s="58" t="s">
        <v>109</v>
      </c>
      <c r="C79" s="47">
        <v>143636</v>
      </c>
      <c r="D79" s="47">
        <v>113485</v>
      </c>
      <c r="E79" s="66">
        <v>8000</v>
      </c>
      <c r="F79" s="47">
        <v>6333</v>
      </c>
      <c r="G79" s="48" t="s">
        <v>0</v>
      </c>
      <c r="H79" s="48" t="s">
        <v>0</v>
      </c>
      <c r="I79" s="47">
        <v>45730</v>
      </c>
      <c r="J79" s="47">
        <v>31331</v>
      </c>
      <c r="K79" s="47">
        <v>87531</v>
      </c>
      <c r="L79" s="47">
        <v>74712</v>
      </c>
      <c r="M79" s="47">
        <v>3487</v>
      </c>
      <c r="N79" s="47">
        <v>3183</v>
      </c>
      <c r="O79" s="47">
        <v>2881</v>
      </c>
      <c r="P79" s="47">
        <v>2689</v>
      </c>
      <c r="Q79" s="47">
        <v>780</v>
      </c>
      <c r="R79" s="47">
        <v>1056</v>
      </c>
      <c r="S79" s="47">
        <v>768</v>
      </c>
      <c r="T79" s="47">
        <v>1023</v>
      </c>
      <c r="U79" s="59">
        <v>0.3654</v>
      </c>
      <c r="V79" s="59">
        <v>0.34849999999999998</v>
      </c>
      <c r="W79" s="48">
        <v>0.31</v>
      </c>
      <c r="X79" s="48">
        <v>0.46</v>
      </c>
      <c r="Y79" s="59" t="s">
        <v>0</v>
      </c>
      <c r="Z79" s="59" t="s">
        <v>0</v>
      </c>
      <c r="AA79" s="59" t="s">
        <v>0</v>
      </c>
      <c r="AB79" s="59" t="s">
        <v>0</v>
      </c>
      <c r="AC79" s="59" t="s">
        <v>0</v>
      </c>
      <c r="AD79" s="59" t="s">
        <v>0</v>
      </c>
      <c r="AE79" s="59">
        <v>1.5299999999999999E-2</v>
      </c>
      <c r="AF79" s="59">
        <v>1.2699999999999999E-2</v>
      </c>
      <c r="AG79" s="59" t="s">
        <v>0</v>
      </c>
      <c r="AH79" s="59" t="s">
        <v>0</v>
      </c>
      <c r="AI79" s="59">
        <v>0.52239999999999998</v>
      </c>
      <c r="AJ79" s="59">
        <v>0.4194</v>
      </c>
      <c r="AK79" s="59">
        <v>0.1149</v>
      </c>
      <c r="AL79" s="59">
        <v>0.11169999999999999</v>
      </c>
      <c r="AM79" s="59">
        <v>0.1045</v>
      </c>
      <c r="AN79" s="59">
        <v>0.1045</v>
      </c>
    </row>
    <row r="80" spans="1:40" ht="17.399999999999999" customHeight="1" thickTop="1" thickBot="1" x14ac:dyDescent="0.3">
      <c r="A80" s="49">
        <v>77</v>
      </c>
      <c r="B80" s="57" t="s">
        <v>110</v>
      </c>
      <c r="C80" s="50">
        <v>143317</v>
      </c>
      <c r="D80" s="50">
        <v>109864</v>
      </c>
      <c r="E80" s="65">
        <v>12983</v>
      </c>
      <c r="F80" s="50">
        <v>11635</v>
      </c>
      <c r="G80" s="51" t="s">
        <v>0</v>
      </c>
      <c r="H80" s="51" t="s">
        <v>0</v>
      </c>
      <c r="I80" s="50">
        <v>85946</v>
      </c>
      <c r="J80" s="50">
        <v>63446</v>
      </c>
      <c r="K80" s="50">
        <v>113304</v>
      </c>
      <c r="L80" s="50">
        <v>89019</v>
      </c>
      <c r="M80" s="50">
        <v>5071</v>
      </c>
      <c r="N80" s="50">
        <v>4010</v>
      </c>
      <c r="O80" s="50">
        <v>4962</v>
      </c>
      <c r="P80" s="50">
        <v>3482</v>
      </c>
      <c r="Q80" s="50">
        <v>1743</v>
      </c>
      <c r="R80" s="50">
        <v>1595</v>
      </c>
      <c r="S80" s="50">
        <v>1505</v>
      </c>
      <c r="T80" s="50">
        <v>1590</v>
      </c>
      <c r="U80" s="52">
        <v>0.3216</v>
      </c>
      <c r="V80" s="52">
        <v>0.26090000000000002</v>
      </c>
      <c r="W80" s="51">
        <v>0.95</v>
      </c>
      <c r="X80" s="51">
        <v>1.07</v>
      </c>
      <c r="Y80" s="52">
        <v>0.12230000000000001</v>
      </c>
      <c r="Z80" s="52">
        <v>0.14510000000000001</v>
      </c>
      <c r="AA80" s="52">
        <v>3.1600000000000003E-2</v>
      </c>
      <c r="AB80" s="52">
        <v>3.3300000000000003E-2</v>
      </c>
      <c r="AC80" s="52" t="s">
        <v>0</v>
      </c>
      <c r="AD80" s="52" t="s">
        <v>0</v>
      </c>
      <c r="AE80" s="52">
        <v>1.9099999999999999E-2</v>
      </c>
      <c r="AF80" s="52">
        <v>1.9E-2</v>
      </c>
      <c r="AG80" s="52">
        <v>3.9800000000000002E-2</v>
      </c>
      <c r="AH80" s="52">
        <v>4.1799999999999997E-2</v>
      </c>
      <c r="AI80" s="52" t="s">
        <v>0</v>
      </c>
      <c r="AJ80" s="52" t="s">
        <v>0</v>
      </c>
      <c r="AK80" s="52">
        <v>0.14610000000000001</v>
      </c>
      <c r="AL80" s="52">
        <v>0.13089999999999999</v>
      </c>
      <c r="AM80" s="52" t="s">
        <v>0</v>
      </c>
      <c r="AN80" s="52" t="s">
        <v>0</v>
      </c>
    </row>
    <row r="81" spans="1:40" s="42" customFormat="1" ht="17.399999999999999" customHeight="1" thickTop="1" thickBot="1" x14ac:dyDescent="0.3">
      <c r="A81" s="46">
        <v>78</v>
      </c>
      <c r="B81" s="60" t="s">
        <v>111</v>
      </c>
      <c r="C81" s="47">
        <v>133683</v>
      </c>
      <c r="D81" s="47">
        <v>107834</v>
      </c>
      <c r="E81" s="66" t="s">
        <v>0</v>
      </c>
      <c r="F81" s="47" t="s">
        <v>0</v>
      </c>
      <c r="G81" s="48" t="s">
        <v>0</v>
      </c>
      <c r="H81" s="48" t="s">
        <v>0</v>
      </c>
      <c r="I81" s="47">
        <v>53331</v>
      </c>
      <c r="J81" s="47">
        <v>45870</v>
      </c>
      <c r="K81" s="47">
        <v>71733</v>
      </c>
      <c r="L81" s="47">
        <v>63562</v>
      </c>
      <c r="M81" s="47">
        <v>3293</v>
      </c>
      <c r="N81" s="47">
        <v>2629</v>
      </c>
      <c r="O81" s="47">
        <v>3164</v>
      </c>
      <c r="P81" s="47">
        <v>2568</v>
      </c>
      <c r="Q81" s="47">
        <v>717</v>
      </c>
      <c r="R81" s="47">
        <v>831</v>
      </c>
      <c r="S81" s="47" t="s">
        <v>0</v>
      </c>
      <c r="T81" s="47" t="s">
        <v>0</v>
      </c>
      <c r="U81" s="59" t="s">
        <v>0</v>
      </c>
      <c r="V81" s="59" t="s">
        <v>0</v>
      </c>
      <c r="W81" s="48">
        <v>0.22</v>
      </c>
      <c r="X81" s="48">
        <v>0.27</v>
      </c>
      <c r="Y81" s="59">
        <v>0.10052375694189999</v>
      </c>
      <c r="Z81" s="59">
        <v>0.12788886337580746</v>
      </c>
      <c r="AA81" s="59" t="s">
        <v>0</v>
      </c>
      <c r="AB81" s="59" t="s">
        <v>0</v>
      </c>
      <c r="AC81" s="59" t="s">
        <v>0</v>
      </c>
      <c r="AD81" s="59" t="s">
        <v>0</v>
      </c>
      <c r="AE81" s="59">
        <v>2.47E-2</v>
      </c>
      <c r="AF81" s="59">
        <v>1.67E-2</v>
      </c>
      <c r="AG81" s="59" t="s">
        <v>0</v>
      </c>
      <c r="AH81" s="59" t="s">
        <v>0</v>
      </c>
      <c r="AI81" s="59">
        <v>0.68679999999999997</v>
      </c>
      <c r="AJ81" s="59">
        <v>0.6764</v>
      </c>
      <c r="AK81" s="59">
        <v>0.12189999999999999</v>
      </c>
      <c r="AL81" s="59">
        <v>0.1108</v>
      </c>
      <c r="AM81" s="59" t="s">
        <v>0</v>
      </c>
      <c r="AN81" s="59" t="s">
        <v>0</v>
      </c>
    </row>
    <row r="82" spans="1:40" ht="17.399999999999999" customHeight="1" thickTop="1" thickBot="1" x14ac:dyDescent="0.3">
      <c r="A82" s="49">
        <v>79</v>
      </c>
      <c r="B82" s="57" t="s">
        <v>112</v>
      </c>
      <c r="C82" s="50">
        <v>133049</v>
      </c>
      <c r="D82" s="50">
        <v>122420</v>
      </c>
      <c r="E82" s="65">
        <v>11193</v>
      </c>
      <c r="F82" s="50">
        <v>10143</v>
      </c>
      <c r="G82" s="51" t="s">
        <v>0</v>
      </c>
      <c r="H82" s="51" t="s">
        <v>0</v>
      </c>
      <c r="I82" s="50">
        <v>59868</v>
      </c>
      <c r="J82" s="50">
        <v>54806</v>
      </c>
      <c r="K82" s="50">
        <v>79116</v>
      </c>
      <c r="L82" s="50">
        <v>75417</v>
      </c>
      <c r="M82" s="50">
        <v>5087</v>
      </c>
      <c r="N82" s="50">
        <v>4791</v>
      </c>
      <c r="O82" s="50">
        <v>1608</v>
      </c>
      <c r="P82" s="50">
        <v>2462</v>
      </c>
      <c r="Q82" s="50">
        <v>1367</v>
      </c>
      <c r="R82" s="50">
        <v>1327</v>
      </c>
      <c r="S82" s="50">
        <v>1362</v>
      </c>
      <c r="T82" s="50">
        <v>1321</v>
      </c>
      <c r="U82" s="52" t="s">
        <v>0</v>
      </c>
      <c r="V82" s="52" t="s">
        <v>0</v>
      </c>
      <c r="W82" s="51">
        <v>0.44</v>
      </c>
      <c r="X82" s="51">
        <v>0.43</v>
      </c>
      <c r="Y82" s="52">
        <v>0.1283</v>
      </c>
      <c r="Z82" s="52">
        <v>0.13539999999999999</v>
      </c>
      <c r="AA82" s="52" t="s">
        <v>0</v>
      </c>
      <c r="AB82" s="52" t="s">
        <v>0</v>
      </c>
      <c r="AC82" s="52" t="s">
        <v>0</v>
      </c>
      <c r="AD82" s="52" t="s">
        <v>0</v>
      </c>
      <c r="AE82" s="52">
        <v>1.18E-2</v>
      </c>
      <c r="AF82" s="52">
        <v>0.01</v>
      </c>
      <c r="AG82" s="52">
        <v>3.5400000000000001E-2</v>
      </c>
      <c r="AH82" s="52">
        <v>3.0700000000000002E-2</v>
      </c>
      <c r="AI82" s="52">
        <v>0.72740000000000005</v>
      </c>
      <c r="AJ82" s="52">
        <v>0.71450000000000002</v>
      </c>
      <c r="AK82" s="52">
        <v>0.1283</v>
      </c>
      <c r="AL82" s="52">
        <v>0.1323</v>
      </c>
      <c r="AM82" s="52">
        <v>0.10290000000000001</v>
      </c>
      <c r="AN82" s="52">
        <v>0.1043</v>
      </c>
    </row>
    <row r="83" spans="1:40" s="42" customFormat="1" ht="17.399999999999999" customHeight="1" thickTop="1" thickBot="1" x14ac:dyDescent="0.3">
      <c r="A83" s="46">
        <v>80</v>
      </c>
      <c r="B83" s="60" t="s">
        <v>113</v>
      </c>
      <c r="C83" s="47">
        <v>132630</v>
      </c>
      <c r="D83" s="47">
        <v>100892</v>
      </c>
      <c r="E83" s="66">
        <v>9890</v>
      </c>
      <c r="F83" s="47">
        <v>6141</v>
      </c>
      <c r="G83" s="48">
        <v>3.23</v>
      </c>
      <c r="H83" s="48">
        <v>2.61</v>
      </c>
      <c r="I83" s="47">
        <v>34915</v>
      </c>
      <c r="J83" s="47">
        <v>26845</v>
      </c>
      <c r="K83" s="47">
        <v>90982</v>
      </c>
      <c r="L83" s="47">
        <v>67855</v>
      </c>
      <c r="M83" s="47">
        <v>3953</v>
      </c>
      <c r="N83" s="47">
        <v>3100</v>
      </c>
      <c r="O83" s="47">
        <v>2973</v>
      </c>
      <c r="P83" s="47">
        <v>2439</v>
      </c>
      <c r="Q83" s="47">
        <v>1664</v>
      </c>
      <c r="R83" s="47">
        <v>1323</v>
      </c>
      <c r="S83" s="47" t="s">
        <v>0</v>
      </c>
      <c r="T83" s="47" t="s">
        <v>0</v>
      </c>
      <c r="U83" s="59" t="s">
        <v>0</v>
      </c>
      <c r="V83" s="59" t="s">
        <v>0</v>
      </c>
      <c r="W83" s="48">
        <v>0.64</v>
      </c>
      <c r="X83" s="48">
        <v>0.56000000000000005</v>
      </c>
      <c r="Y83" s="59">
        <v>0.20749999999999999</v>
      </c>
      <c r="Z83" s="59">
        <v>0.23880000000000001</v>
      </c>
      <c r="AA83" s="59" t="s">
        <v>0</v>
      </c>
      <c r="AB83" s="59" t="s">
        <v>0</v>
      </c>
      <c r="AC83" s="59" t="s">
        <v>0</v>
      </c>
      <c r="AD83" s="59" t="s">
        <v>0</v>
      </c>
      <c r="AE83" s="59">
        <v>8.8999999999999999E-3</v>
      </c>
      <c r="AF83" s="59">
        <v>3.0000000000000001E-3</v>
      </c>
      <c r="AG83" s="59" t="s">
        <v>0</v>
      </c>
      <c r="AH83" s="59" t="s">
        <v>0</v>
      </c>
      <c r="AI83" s="59">
        <v>0.34399999999999997</v>
      </c>
      <c r="AJ83" s="59">
        <v>0.32829999999999998</v>
      </c>
      <c r="AK83" s="59">
        <v>0.1401</v>
      </c>
      <c r="AL83" s="59">
        <v>0.10539999999999999</v>
      </c>
      <c r="AM83" s="59">
        <v>0.1159</v>
      </c>
      <c r="AN83" s="59">
        <v>8.7400000000000005E-2</v>
      </c>
    </row>
    <row r="84" spans="1:40" ht="17.399999999999999" customHeight="1" thickTop="1" thickBot="1" x14ac:dyDescent="0.3">
      <c r="A84" s="49">
        <v>81</v>
      </c>
      <c r="B84" s="56" t="s">
        <v>114</v>
      </c>
      <c r="C84" s="50">
        <v>132464</v>
      </c>
      <c r="D84" s="50">
        <v>121014</v>
      </c>
      <c r="E84" s="65" t="s">
        <v>0</v>
      </c>
      <c r="F84" s="50" t="s">
        <v>0</v>
      </c>
      <c r="G84" s="51" t="s">
        <v>0</v>
      </c>
      <c r="H84" s="51" t="s">
        <v>0</v>
      </c>
      <c r="I84" s="50">
        <v>69160</v>
      </c>
      <c r="J84" s="50">
        <v>63143</v>
      </c>
      <c r="K84" s="50">
        <v>101954</v>
      </c>
      <c r="L84" s="50">
        <v>92552</v>
      </c>
      <c r="M84" s="50">
        <v>4371</v>
      </c>
      <c r="N84" s="50">
        <v>4025</v>
      </c>
      <c r="O84" s="50">
        <v>4053</v>
      </c>
      <c r="P84" s="50">
        <v>3802</v>
      </c>
      <c r="Q84" s="50">
        <v>1992</v>
      </c>
      <c r="R84" s="50">
        <v>1900</v>
      </c>
      <c r="S84" s="50" t="s">
        <v>0</v>
      </c>
      <c r="T84" s="50" t="s">
        <v>0</v>
      </c>
      <c r="U84" s="52">
        <v>0.29339999999999999</v>
      </c>
      <c r="V84" s="52">
        <v>0.3004</v>
      </c>
      <c r="W84" s="51">
        <v>0.57999999999999996</v>
      </c>
      <c r="X84" s="51">
        <v>0.61</v>
      </c>
      <c r="Y84" s="52" t="s">
        <v>0</v>
      </c>
      <c r="Z84" s="52" t="s">
        <v>0</v>
      </c>
      <c r="AA84" s="52" t="s">
        <v>0</v>
      </c>
      <c r="AB84" s="52" t="s">
        <v>0</v>
      </c>
      <c r="AC84" s="52" t="s">
        <v>0</v>
      </c>
      <c r="AD84" s="52" t="s">
        <v>0</v>
      </c>
      <c r="AE84" s="52">
        <v>1.7100000000000001E-2</v>
      </c>
      <c r="AF84" s="52">
        <v>1.15E-2</v>
      </c>
      <c r="AG84" s="52">
        <v>3.32E-2</v>
      </c>
      <c r="AH84" s="52">
        <v>3.2599999999999997E-2</v>
      </c>
      <c r="AI84" s="52" t="s">
        <v>0</v>
      </c>
      <c r="AJ84" s="52" t="s">
        <v>0</v>
      </c>
      <c r="AK84" s="52">
        <v>0.15770000000000001</v>
      </c>
      <c r="AL84" s="52">
        <v>0.13139999999999999</v>
      </c>
      <c r="AM84" s="52">
        <v>0.1203</v>
      </c>
      <c r="AN84" s="52">
        <v>0.12</v>
      </c>
    </row>
    <row r="85" spans="1:40" s="42" customFormat="1" ht="17.25" customHeight="1" thickTop="1" thickBot="1" x14ac:dyDescent="0.3">
      <c r="A85" s="46">
        <v>82</v>
      </c>
      <c r="B85" s="60" t="s">
        <v>115</v>
      </c>
      <c r="C85" s="47">
        <v>129764</v>
      </c>
      <c r="D85" s="47">
        <v>58399</v>
      </c>
      <c r="E85" s="66">
        <v>6607</v>
      </c>
      <c r="F85" s="47">
        <v>3053</v>
      </c>
      <c r="G85" s="48" t="s">
        <v>0</v>
      </c>
      <c r="H85" s="48" t="s">
        <v>0</v>
      </c>
      <c r="I85" s="47">
        <v>26294</v>
      </c>
      <c r="J85" s="47">
        <v>17473</v>
      </c>
      <c r="K85" s="47">
        <v>80547</v>
      </c>
      <c r="L85" s="47">
        <v>37277</v>
      </c>
      <c r="M85" s="47">
        <v>2470</v>
      </c>
      <c r="N85" s="47">
        <v>1446</v>
      </c>
      <c r="O85" s="47">
        <v>761</v>
      </c>
      <c r="P85" s="47">
        <v>817</v>
      </c>
      <c r="Q85" s="47">
        <v>399</v>
      </c>
      <c r="R85" s="47">
        <v>155</v>
      </c>
      <c r="S85" s="47">
        <v>390</v>
      </c>
      <c r="T85" s="47">
        <v>148</v>
      </c>
      <c r="U85" s="59">
        <v>0.4627</v>
      </c>
      <c r="V85" s="59">
        <v>0.46029999999999999</v>
      </c>
      <c r="W85" s="48">
        <v>0.12</v>
      </c>
      <c r="X85" s="48">
        <v>0.09</v>
      </c>
      <c r="Y85" s="59" t="s">
        <v>0</v>
      </c>
      <c r="Z85" s="59" t="s">
        <v>0</v>
      </c>
      <c r="AA85" s="59" t="s">
        <v>0</v>
      </c>
      <c r="AB85" s="59" t="s">
        <v>0</v>
      </c>
      <c r="AC85" s="59" t="s">
        <v>0</v>
      </c>
      <c r="AD85" s="59" t="s">
        <v>0</v>
      </c>
      <c r="AE85" s="59">
        <v>1.5599999999999999E-2</v>
      </c>
      <c r="AF85" s="59">
        <v>2.5899999999999999E-2</v>
      </c>
      <c r="AG85" s="59" t="s">
        <v>0</v>
      </c>
      <c r="AH85" s="59" t="s">
        <v>0</v>
      </c>
      <c r="AI85" s="59" t="s">
        <v>0</v>
      </c>
      <c r="AJ85" s="59" t="s">
        <v>0</v>
      </c>
      <c r="AK85" s="59" t="s">
        <v>0</v>
      </c>
      <c r="AL85" s="59" t="s">
        <v>0</v>
      </c>
      <c r="AM85" s="59" t="s">
        <v>0</v>
      </c>
      <c r="AN85" s="59" t="s">
        <v>0</v>
      </c>
    </row>
    <row r="86" spans="1:40" ht="17.399999999999999" customHeight="1" thickTop="1" thickBot="1" x14ac:dyDescent="0.3">
      <c r="A86" s="49">
        <v>83</v>
      </c>
      <c r="B86" s="56" t="s">
        <v>236</v>
      </c>
      <c r="C86" s="50">
        <v>127838</v>
      </c>
      <c r="D86" s="50">
        <v>108046</v>
      </c>
      <c r="E86" s="65" t="s">
        <v>0</v>
      </c>
      <c r="F86" s="50" t="s">
        <v>0</v>
      </c>
      <c r="G86" s="51" t="s">
        <v>0</v>
      </c>
      <c r="H86" s="51" t="s">
        <v>0</v>
      </c>
      <c r="I86" s="50">
        <v>63600</v>
      </c>
      <c r="J86" s="50">
        <v>56925</v>
      </c>
      <c r="K86" s="50">
        <v>99392</v>
      </c>
      <c r="L86" s="50">
        <v>82133</v>
      </c>
      <c r="M86" s="50" t="s">
        <v>0</v>
      </c>
      <c r="N86" s="50" t="s">
        <v>0</v>
      </c>
      <c r="O86" s="50">
        <v>1779</v>
      </c>
      <c r="P86" s="50">
        <v>1372</v>
      </c>
      <c r="Q86" s="50">
        <v>1193</v>
      </c>
      <c r="R86" s="50">
        <v>2742</v>
      </c>
      <c r="S86" s="50" t="s">
        <v>0</v>
      </c>
      <c r="T86" s="50" t="s">
        <v>0</v>
      </c>
      <c r="U86" s="52">
        <v>0.48830000000000001</v>
      </c>
      <c r="V86" s="52">
        <v>0.52780000000000005</v>
      </c>
      <c r="W86" s="51">
        <v>2.06</v>
      </c>
      <c r="X86" s="51">
        <v>6.09</v>
      </c>
      <c r="Y86" s="52" t="s">
        <v>0</v>
      </c>
      <c r="Z86" s="52" t="s">
        <v>0</v>
      </c>
      <c r="AA86" s="52" t="s">
        <v>0</v>
      </c>
      <c r="AB86" s="52" t="s">
        <v>0</v>
      </c>
      <c r="AC86" s="52">
        <v>1.5299999999999999E-2</v>
      </c>
      <c r="AD86" s="52">
        <v>1.5800000000000002E-2</v>
      </c>
      <c r="AE86" s="52" t="s">
        <v>0</v>
      </c>
      <c r="AF86" s="52" t="s">
        <v>0</v>
      </c>
      <c r="AG86" s="52" t="s">
        <v>0</v>
      </c>
      <c r="AH86" s="52" t="s">
        <v>0</v>
      </c>
      <c r="AI86" s="52">
        <v>0.59009999999999996</v>
      </c>
      <c r="AJ86" s="52">
        <v>0.62009999999999998</v>
      </c>
      <c r="AK86" s="52">
        <v>0.17730000000000001</v>
      </c>
      <c r="AL86" s="52">
        <v>0.15939999999999999</v>
      </c>
      <c r="AM86" s="52">
        <v>0.1522</v>
      </c>
      <c r="AN86" s="52">
        <v>0.12770000000000001</v>
      </c>
    </row>
    <row r="87" spans="1:40" s="42" customFormat="1" ht="17.399999999999999" customHeight="1" thickTop="1" thickBot="1" x14ac:dyDescent="0.3">
      <c r="A87" s="46">
        <v>84</v>
      </c>
      <c r="B87" s="58" t="s">
        <v>117</v>
      </c>
      <c r="C87" s="47">
        <v>127286</v>
      </c>
      <c r="D87" s="47">
        <v>91531</v>
      </c>
      <c r="E87" s="66" t="s">
        <v>0</v>
      </c>
      <c r="F87" s="47" t="s">
        <v>0</v>
      </c>
      <c r="G87" s="48" t="s">
        <v>0</v>
      </c>
      <c r="H87" s="48" t="s">
        <v>0</v>
      </c>
      <c r="I87" s="47" t="s">
        <v>0</v>
      </c>
      <c r="J87" s="47" t="s">
        <v>0</v>
      </c>
      <c r="K87" s="47">
        <v>44138</v>
      </c>
      <c r="L87" s="47">
        <v>40762</v>
      </c>
      <c r="M87" s="47">
        <v>2142</v>
      </c>
      <c r="N87" s="47">
        <v>2013</v>
      </c>
      <c r="O87" s="47">
        <v>1127</v>
      </c>
      <c r="P87" s="47">
        <v>1753</v>
      </c>
      <c r="Q87" s="47">
        <v>1133</v>
      </c>
      <c r="R87" s="47">
        <v>1131</v>
      </c>
      <c r="S87" s="47" t="s">
        <v>0</v>
      </c>
      <c r="T87" s="47" t="s">
        <v>0</v>
      </c>
      <c r="U87" s="59" t="s">
        <v>0</v>
      </c>
      <c r="V87" s="59" t="s">
        <v>0</v>
      </c>
      <c r="W87" s="48" t="s">
        <v>0</v>
      </c>
      <c r="X87" s="48" t="s">
        <v>0</v>
      </c>
      <c r="Y87" s="59" t="s">
        <v>0</v>
      </c>
      <c r="Z87" s="59" t="s">
        <v>0</v>
      </c>
      <c r="AA87" s="59" t="s">
        <v>0</v>
      </c>
      <c r="AB87" s="59" t="s">
        <v>0</v>
      </c>
      <c r="AC87" s="59" t="s">
        <v>0</v>
      </c>
      <c r="AD87" s="59" t="s">
        <v>0</v>
      </c>
      <c r="AE87" s="59" t="s">
        <v>0</v>
      </c>
      <c r="AF87" s="59" t="s">
        <v>0</v>
      </c>
      <c r="AG87" s="59" t="s">
        <v>0</v>
      </c>
      <c r="AH87" s="59" t="s">
        <v>0</v>
      </c>
      <c r="AI87" s="59" t="s">
        <v>0</v>
      </c>
      <c r="AJ87" s="59" t="s">
        <v>0</v>
      </c>
      <c r="AK87" s="59" t="s">
        <v>0</v>
      </c>
      <c r="AL87" s="59" t="s">
        <v>0</v>
      </c>
      <c r="AM87" s="59" t="s">
        <v>0</v>
      </c>
      <c r="AN87" s="59" t="s">
        <v>0</v>
      </c>
    </row>
    <row r="88" spans="1:40" ht="17.399999999999999" customHeight="1" thickTop="1" thickBot="1" x14ac:dyDescent="0.3">
      <c r="A88" s="49">
        <v>85</v>
      </c>
      <c r="B88" s="57" t="s">
        <v>118</v>
      </c>
      <c r="C88" s="50">
        <v>124864</v>
      </c>
      <c r="D88" s="50">
        <v>57264</v>
      </c>
      <c r="E88" s="65" t="s">
        <v>0</v>
      </c>
      <c r="F88" s="50" t="s">
        <v>0</v>
      </c>
      <c r="G88" s="51" t="s">
        <v>0</v>
      </c>
      <c r="H88" s="51" t="s">
        <v>0</v>
      </c>
      <c r="I88" s="50">
        <v>30388</v>
      </c>
      <c r="J88" s="50">
        <v>22388</v>
      </c>
      <c r="K88" s="50">
        <v>90602</v>
      </c>
      <c r="L88" s="50">
        <v>50055</v>
      </c>
      <c r="M88" s="50" t="s">
        <v>0</v>
      </c>
      <c r="N88" s="50" t="s">
        <v>0</v>
      </c>
      <c r="O88" s="50">
        <v>3270</v>
      </c>
      <c r="P88" s="50">
        <v>1977</v>
      </c>
      <c r="Q88" s="50">
        <v>1282</v>
      </c>
      <c r="R88" s="50">
        <v>705</v>
      </c>
      <c r="S88" s="50" t="s">
        <v>0</v>
      </c>
      <c r="T88" s="50" t="s">
        <v>0</v>
      </c>
      <c r="U88" s="52" t="s">
        <v>0</v>
      </c>
      <c r="V88" s="52" t="s">
        <v>0</v>
      </c>
      <c r="W88" s="51">
        <v>0.49</v>
      </c>
      <c r="X88" s="51">
        <v>0.6</v>
      </c>
      <c r="Y88" s="52">
        <v>0.1573</v>
      </c>
      <c r="Z88" s="52">
        <v>0.22670000000000001</v>
      </c>
      <c r="AA88" s="52" t="s">
        <v>0</v>
      </c>
      <c r="AB88" s="52" t="s">
        <v>0</v>
      </c>
      <c r="AC88" s="52" t="s">
        <v>0</v>
      </c>
      <c r="AD88" s="52" t="s">
        <v>0</v>
      </c>
      <c r="AE88" s="52">
        <v>5.9999999999999995E-4</v>
      </c>
      <c r="AF88" s="52">
        <v>1.6000000000000001E-3</v>
      </c>
      <c r="AG88" s="52">
        <v>2.7E-2</v>
      </c>
      <c r="AH88" s="52">
        <v>2.7E-2</v>
      </c>
      <c r="AI88" s="52">
        <v>0.33539999999999998</v>
      </c>
      <c r="AJ88" s="52">
        <v>0.44779999999999998</v>
      </c>
      <c r="AK88" s="52">
        <v>0.1125</v>
      </c>
      <c r="AL88" s="52">
        <v>0.1071</v>
      </c>
      <c r="AM88" s="52">
        <v>0.1024</v>
      </c>
      <c r="AN88" s="52">
        <v>9.5799999999999996E-2</v>
      </c>
    </row>
    <row r="89" spans="1:40" s="42" customFormat="1" ht="17.399999999999999" customHeight="1" thickTop="1" thickBot="1" x14ac:dyDescent="0.3">
      <c r="A89" s="46">
        <v>86</v>
      </c>
      <c r="B89" s="58" t="s">
        <v>119</v>
      </c>
      <c r="C89" s="47">
        <v>123400</v>
      </c>
      <c r="D89" s="47">
        <v>102454</v>
      </c>
      <c r="E89" s="66">
        <v>9559</v>
      </c>
      <c r="F89" s="47">
        <v>8544</v>
      </c>
      <c r="G89" s="48">
        <v>5.31</v>
      </c>
      <c r="H89" s="48">
        <v>4.75</v>
      </c>
      <c r="I89" s="47">
        <v>77968</v>
      </c>
      <c r="J89" s="47">
        <v>67378</v>
      </c>
      <c r="K89" s="47">
        <v>101493</v>
      </c>
      <c r="L89" s="47">
        <v>83295</v>
      </c>
      <c r="M89" s="47">
        <v>6512</v>
      </c>
      <c r="N89" s="47">
        <v>5321</v>
      </c>
      <c r="O89" s="47">
        <v>5375</v>
      </c>
      <c r="P89" s="47">
        <v>4724</v>
      </c>
      <c r="Q89" s="47">
        <v>2437</v>
      </c>
      <c r="R89" s="47">
        <v>2234</v>
      </c>
      <c r="S89" s="47">
        <v>2219</v>
      </c>
      <c r="T89" s="47">
        <v>2092</v>
      </c>
      <c r="U89" s="59">
        <v>0.33510000000000001</v>
      </c>
      <c r="V89" s="59">
        <v>0.32219999999999999</v>
      </c>
      <c r="W89" s="48">
        <v>1.23</v>
      </c>
      <c r="X89" s="48">
        <v>1.1599999999999999</v>
      </c>
      <c r="Y89" s="59">
        <v>0.2452</v>
      </c>
      <c r="Z89" s="59">
        <v>0.25819999999999999</v>
      </c>
      <c r="AA89" s="59" t="s">
        <v>0</v>
      </c>
      <c r="AB89" s="59" t="s">
        <v>0</v>
      </c>
      <c r="AC89" s="59">
        <v>5.6599999999999998E-2</v>
      </c>
      <c r="AD89" s="59">
        <v>5.67E-2</v>
      </c>
      <c r="AE89" s="59">
        <v>5.4999999999999997E-3</v>
      </c>
      <c r="AF89" s="59">
        <v>3.8999999999999998E-3</v>
      </c>
      <c r="AG89" s="59">
        <v>2.7E-2</v>
      </c>
      <c r="AH89" s="59">
        <v>2.5000000000000001E-2</v>
      </c>
      <c r="AI89" s="59" t="s">
        <v>0</v>
      </c>
      <c r="AJ89" s="59" t="s">
        <v>0</v>
      </c>
      <c r="AK89" s="59">
        <v>0.13</v>
      </c>
      <c r="AL89" s="59">
        <v>0.11459999999999999</v>
      </c>
      <c r="AM89" s="59">
        <v>0.1181</v>
      </c>
      <c r="AN89" s="59">
        <v>0.1037</v>
      </c>
    </row>
    <row r="90" spans="1:40" ht="17.399999999999999" customHeight="1" thickTop="1" thickBot="1" x14ac:dyDescent="0.3">
      <c r="A90" s="49">
        <v>87</v>
      </c>
      <c r="B90" s="57" t="s">
        <v>120</v>
      </c>
      <c r="C90" s="50">
        <v>119650</v>
      </c>
      <c r="D90" s="50">
        <v>95762</v>
      </c>
      <c r="E90" s="65" t="s">
        <v>0</v>
      </c>
      <c r="F90" s="50" t="s">
        <v>0</v>
      </c>
      <c r="G90" s="51" t="s">
        <v>0</v>
      </c>
      <c r="H90" s="51" t="s">
        <v>0</v>
      </c>
      <c r="I90" s="50">
        <v>60590</v>
      </c>
      <c r="J90" s="50">
        <v>56073</v>
      </c>
      <c r="K90" s="50">
        <v>87877</v>
      </c>
      <c r="L90" s="50">
        <v>80387</v>
      </c>
      <c r="M90" s="50">
        <v>3122</v>
      </c>
      <c r="N90" s="50">
        <v>3307</v>
      </c>
      <c r="O90" s="50">
        <v>2077</v>
      </c>
      <c r="P90" s="50">
        <v>2651</v>
      </c>
      <c r="Q90" s="50">
        <v>750</v>
      </c>
      <c r="R90" s="50">
        <v>1216</v>
      </c>
      <c r="S90" s="50" t="s">
        <v>0</v>
      </c>
      <c r="T90" s="50" t="s">
        <v>0</v>
      </c>
      <c r="U90" s="52">
        <v>0.23430000000000001</v>
      </c>
      <c r="V90" s="52">
        <v>0.21065</v>
      </c>
      <c r="W90" s="51" t="s">
        <v>0</v>
      </c>
      <c r="X90" s="51" t="s">
        <v>0</v>
      </c>
      <c r="Y90" s="52" t="s">
        <v>0</v>
      </c>
      <c r="Z90" s="52" t="s">
        <v>0</v>
      </c>
      <c r="AA90" s="52" t="s">
        <v>0</v>
      </c>
      <c r="AB90" s="52" t="s">
        <v>0</v>
      </c>
      <c r="AC90" s="52" t="s">
        <v>0</v>
      </c>
      <c r="AD90" s="52" t="s">
        <v>0</v>
      </c>
      <c r="AE90" s="52">
        <v>2.2100000000000002E-2</v>
      </c>
      <c r="AF90" s="52">
        <v>1.9699999999999999E-2</v>
      </c>
      <c r="AG90" s="52">
        <v>4.19E-2</v>
      </c>
      <c r="AH90" s="52">
        <v>4.3299999999999998E-2</v>
      </c>
      <c r="AI90" s="52" t="s">
        <v>0</v>
      </c>
      <c r="AJ90" s="52" t="s">
        <v>0</v>
      </c>
      <c r="AK90" s="52">
        <v>0.153</v>
      </c>
      <c r="AL90" s="52">
        <v>0.16389999999999999</v>
      </c>
      <c r="AM90" s="52" t="s">
        <v>0</v>
      </c>
      <c r="AN90" s="52" t="s">
        <v>0</v>
      </c>
    </row>
    <row r="91" spans="1:40" s="42" customFormat="1" ht="17.399999999999999" customHeight="1" thickTop="1" thickBot="1" x14ac:dyDescent="0.3">
      <c r="A91" s="46">
        <v>88</v>
      </c>
      <c r="B91" s="58" t="s">
        <v>121</v>
      </c>
      <c r="C91" s="47">
        <v>118998</v>
      </c>
      <c r="D91" s="47">
        <v>103823</v>
      </c>
      <c r="E91" s="66" t="s">
        <v>0</v>
      </c>
      <c r="F91" s="47" t="s">
        <v>0</v>
      </c>
      <c r="G91" s="48" t="s">
        <v>0</v>
      </c>
      <c r="H91" s="48" t="s">
        <v>0</v>
      </c>
      <c r="I91" s="47">
        <v>54918</v>
      </c>
      <c r="J91" s="47">
        <v>49353</v>
      </c>
      <c r="K91" s="47">
        <v>77866</v>
      </c>
      <c r="L91" s="47">
        <v>69599</v>
      </c>
      <c r="M91" s="47">
        <v>4193</v>
      </c>
      <c r="N91" s="47">
        <v>3695</v>
      </c>
      <c r="O91" s="47">
        <v>3960</v>
      </c>
      <c r="P91" s="47">
        <v>3537</v>
      </c>
      <c r="Q91" s="47">
        <v>881</v>
      </c>
      <c r="R91" s="47">
        <v>1390</v>
      </c>
      <c r="S91" s="47" t="s">
        <v>0</v>
      </c>
      <c r="T91" s="47" t="s">
        <v>0</v>
      </c>
      <c r="U91" s="59">
        <v>0.29780000000000001</v>
      </c>
      <c r="V91" s="59">
        <v>0.3463</v>
      </c>
      <c r="W91" s="48">
        <v>0.48</v>
      </c>
      <c r="X91" s="48">
        <v>0.77</v>
      </c>
      <c r="Y91" s="59" t="s">
        <v>0</v>
      </c>
      <c r="Z91" s="59" t="s">
        <v>0</v>
      </c>
      <c r="AA91" s="59" t="s">
        <v>0</v>
      </c>
      <c r="AB91" s="59" t="s">
        <v>0</v>
      </c>
      <c r="AC91" s="59" t="s">
        <v>0</v>
      </c>
      <c r="AD91" s="59" t="s">
        <v>0</v>
      </c>
      <c r="AE91" s="59">
        <v>1.9699999999999999E-2</v>
      </c>
      <c r="AF91" s="59">
        <v>1.5800000000000002E-2</v>
      </c>
      <c r="AG91" s="59" t="s">
        <v>0</v>
      </c>
      <c r="AH91" s="59" t="s">
        <v>0</v>
      </c>
      <c r="AI91" s="59" t="s">
        <v>0</v>
      </c>
      <c r="AJ91" s="59" t="s">
        <v>0</v>
      </c>
      <c r="AK91" s="59">
        <v>0.1166</v>
      </c>
      <c r="AL91" s="59">
        <v>0.1234</v>
      </c>
      <c r="AM91" s="59" t="s">
        <v>0</v>
      </c>
      <c r="AN91" s="59" t="s">
        <v>0</v>
      </c>
    </row>
    <row r="92" spans="1:40" ht="17.399999999999999" customHeight="1" thickTop="1" thickBot="1" x14ac:dyDescent="0.3">
      <c r="A92" s="49">
        <v>89</v>
      </c>
      <c r="B92" s="56" t="s">
        <v>122</v>
      </c>
      <c r="C92" s="50">
        <v>116394</v>
      </c>
      <c r="D92" s="50">
        <v>107534</v>
      </c>
      <c r="E92" s="65">
        <v>8734</v>
      </c>
      <c r="F92" s="50">
        <v>8582</v>
      </c>
      <c r="G92" s="51" t="s">
        <v>0</v>
      </c>
      <c r="H92" s="51" t="s">
        <v>0</v>
      </c>
      <c r="I92" s="50">
        <v>54971</v>
      </c>
      <c r="J92" s="50">
        <v>47157</v>
      </c>
      <c r="K92" s="50">
        <v>75251</v>
      </c>
      <c r="L92" s="50">
        <v>64790</v>
      </c>
      <c r="M92" s="50">
        <v>3648</v>
      </c>
      <c r="N92" s="50">
        <v>3137</v>
      </c>
      <c r="O92" s="50">
        <v>2816</v>
      </c>
      <c r="P92" s="50">
        <v>2735</v>
      </c>
      <c r="Q92" s="50">
        <v>71</v>
      </c>
      <c r="R92" s="50">
        <v>676</v>
      </c>
      <c r="S92" s="50">
        <v>66</v>
      </c>
      <c r="T92" s="50">
        <v>670</v>
      </c>
      <c r="U92" s="52">
        <v>0.4022</v>
      </c>
      <c r="V92" s="52">
        <v>0.43859999999999999</v>
      </c>
      <c r="W92" s="51">
        <v>0.01</v>
      </c>
      <c r="X92" s="51">
        <v>0.12</v>
      </c>
      <c r="Y92" s="52">
        <v>8.0999999999999996E-3</v>
      </c>
      <c r="Z92" s="52">
        <v>8.2100000000000006E-2</v>
      </c>
      <c r="AA92" s="52" t="s">
        <v>0</v>
      </c>
      <c r="AB92" s="52" t="s">
        <v>0</v>
      </c>
      <c r="AC92" s="52" t="s">
        <v>0</v>
      </c>
      <c r="AD92" s="52" t="s">
        <v>0</v>
      </c>
      <c r="AE92" s="52">
        <v>2.4899999999999999E-2</v>
      </c>
      <c r="AF92" s="52">
        <v>1.72E-2</v>
      </c>
      <c r="AG92" s="52" t="s">
        <v>0</v>
      </c>
      <c r="AH92" s="52" t="s">
        <v>0</v>
      </c>
      <c r="AI92" s="52">
        <v>0.72099999999999997</v>
      </c>
      <c r="AJ92" s="52">
        <v>0.69630000000000003</v>
      </c>
      <c r="AK92" s="52">
        <v>0.11269999999999999</v>
      </c>
      <c r="AL92" s="52">
        <v>0.12130000000000001</v>
      </c>
      <c r="AM92" s="52">
        <v>0.1038</v>
      </c>
      <c r="AN92" s="52">
        <v>0.11550000000000001</v>
      </c>
    </row>
    <row r="93" spans="1:40" s="42" customFormat="1" ht="17.399999999999999" customHeight="1" thickTop="1" thickBot="1" x14ac:dyDescent="0.3">
      <c r="A93" s="46">
        <v>90</v>
      </c>
      <c r="B93" s="60" t="s">
        <v>123</v>
      </c>
      <c r="C93" s="47">
        <v>115491</v>
      </c>
      <c r="D93" s="47">
        <v>104463</v>
      </c>
      <c r="E93" s="66">
        <v>7208</v>
      </c>
      <c r="F93" s="47">
        <v>6413</v>
      </c>
      <c r="G93" s="48" t="s">
        <v>0</v>
      </c>
      <c r="H93" s="48" t="s">
        <v>0</v>
      </c>
      <c r="I93" s="47">
        <v>54754</v>
      </c>
      <c r="J93" s="47">
        <v>49632</v>
      </c>
      <c r="K93" s="47">
        <v>87213</v>
      </c>
      <c r="L93" s="47">
        <v>78376</v>
      </c>
      <c r="M93" s="47">
        <v>2397</v>
      </c>
      <c r="N93" s="47">
        <v>2278</v>
      </c>
      <c r="O93" s="47">
        <v>2163</v>
      </c>
      <c r="P93" s="47">
        <v>2118</v>
      </c>
      <c r="Q93" s="47">
        <v>819</v>
      </c>
      <c r="R93" s="47">
        <v>918</v>
      </c>
      <c r="S93" s="47">
        <v>833</v>
      </c>
      <c r="T93" s="47">
        <v>926</v>
      </c>
      <c r="U93" s="59">
        <v>0.3211</v>
      </c>
      <c r="V93" s="59">
        <v>0.30009999999999998</v>
      </c>
      <c r="W93" s="48">
        <v>0.5</v>
      </c>
      <c r="X93" s="48">
        <v>0.56000000000000005</v>
      </c>
      <c r="Y93" s="59">
        <v>0.123</v>
      </c>
      <c r="Z93" s="59">
        <v>0.1583</v>
      </c>
      <c r="AA93" s="59" t="s">
        <v>0</v>
      </c>
      <c r="AB93" s="59" t="s">
        <v>0</v>
      </c>
      <c r="AC93" s="59" t="s">
        <v>0</v>
      </c>
      <c r="AD93" s="59" t="s">
        <v>0</v>
      </c>
      <c r="AE93" s="59">
        <v>1.12E-2</v>
      </c>
      <c r="AF93" s="59">
        <v>1.17E-2</v>
      </c>
      <c r="AG93" s="59">
        <v>2.6100000000000002E-2</v>
      </c>
      <c r="AH93" s="59">
        <v>2.5700000000000001E-2</v>
      </c>
      <c r="AI93" s="59">
        <v>0.63639999999999997</v>
      </c>
      <c r="AJ93" s="59">
        <v>0.64610000000000001</v>
      </c>
      <c r="AK93" s="59">
        <v>0.13719999999999999</v>
      </c>
      <c r="AL93" s="59">
        <v>0.1399</v>
      </c>
      <c r="AM93" s="59">
        <v>0.108</v>
      </c>
      <c r="AN93" s="59">
        <v>0.1074</v>
      </c>
    </row>
    <row r="94" spans="1:40" ht="17.399999999999999" customHeight="1" thickTop="1" thickBot="1" x14ac:dyDescent="0.3">
      <c r="A94" s="49">
        <v>91</v>
      </c>
      <c r="B94" s="56" t="s">
        <v>124</v>
      </c>
      <c r="C94" s="50">
        <v>113028</v>
      </c>
      <c r="D94" s="50">
        <v>85595</v>
      </c>
      <c r="E94" s="65">
        <v>10814</v>
      </c>
      <c r="F94" s="50">
        <v>9031</v>
      </c>
      <c r="G94" s="51" t="s">
        <v>0</v>
      </c>
      <c r="H94" s="51" t="s">
        <v>0</v>
      </c>
      <c r="I94" s="50">
        <v>42274</v>
      </c>
      <c r="J94" s="50">
        <v>40128</v>
      </c>
      <c r="K94" s="50">
        <v>63854</v>
      </c>
      <c r="L94" s="50">
        <v>56329</v>
      </c>
      <c r="M94" s="50">
        <v>2867</v>
      </c>
      <c r="N94" s="50">
        <v>3678</v>
      </c>
      <c r="O94" s="50">
        <v>2540</v>
      </c>
      <c r="P94" s="50">
        <v>3395</v>
      </c>
      <c r="Q94" s="50">
        <v>353</v>
      </c>
      <c r="R94" s="50">
        <v>134</v>
      </c>
      <c r="S94" s="50">
        <v>336</v>
      </c>
      <c r="T94" s="50">
        <v>115</v>
      </c>
      <c r="U94" s="52">
        <v>0.39389999999999997</v>
      </c>
      <c r="V94" s="52">
        <v>0.32169999999999999</v>
      </c>
      <c r="W94" s="51">
        <v>0.08</v>
      </c>
      <c r="X94" s="51">
        <v>0.04</v>
      </c>
      <c r="Y94" s="52" t="s">
        <v>0</v>
      </c>
      <c r="Z94" s="52" t="s">
        <v>0</v>
      </c>
      <c r="AA94" s="52" t="s">
        <v>0</v>
      </c>
      <c r="AB94" s="52" t="s">
        <v>0</v>
      </c>
      <c r="AC94" s="52" t="s">
        <v>0</v>
      </c>
      <c r="AD94" s="52" t="s">
        <v>0</v>
      </c>
      <c r="AE94" s="52" t="s">
        <v>0</v>
      </c>
      <c r="AF94" s="52" t="s">
        <v>0</v>
      </c>
      <c r="AG94" s="52">
        <v>6.8699999999999997E-2</v>
      </c>
      <c r="AH94" s="52">
        <v>7.5200000000000003E-2</v>
      </c>
      <c r="AI94" s="52">
        <v>0.64949999999999997</v>
      </c>
      <c r="AJ94" s="52">
        <v>0.64839999999999998</v>
      </c>
      <c r="AK94" s="52">
        <v>0.14940000000000001</v>
      </c>
      <c r="AL94" s="52">
        <v>0.1527</v>
      </c>
      <c r="AM94" s="52">
        <v>0.12970000000000001</v>
      </c>
      <c r="AN94" s="52">
        <v>0.13009999999999999</v>
      </c>
    </row>
    <row r="95" spans="1:40" s="42" customFormat="1" ht="17.399999999999999" customHeight="1" thickTop="1" thickBot="1" x14ac:dyDescent="0.3">
      <c r="A95" s="46">
        <v>92</v>
      </c>
      <c r="B95" s="60" t="s">
        <v>125</v>
      </c>
      <c r="C95" s="47">
        <v>109248</v>
      </c>
      <c r="D95" s="47">
        <v>94611</v>
      </c>
      <c r="E95" s="67" t="s">
        <v>0</v>
      </c>
      <c r="F95" s="48" t="s">
        <v>0</v>
      </c>
      <c r="G95" s="48" t="s">
        <v>0</v>
      </c>
      <c r="H95" s="48" t="s">
        <v>0</v>
      </c>
      <c r="I95" s="47">
        <v>43274</v>
      </c>
      <c r="J95" s="47">
        <v>41778</v>
      </c>
      <c r="K95" s="47">
        <v>68790</v>
      </c>
      <c r="L95" s="47">
        <v>67638</v>
      </c>
      <c r="M95" s="47">
        <v>2086</v>
      </c>
      <c r="N95" s="47">
        <v>2216</v>
      </c>
      <c r="O95" s="47">
        <v>1047</v>
      </c>
      <c r="P95" s="47">
        <v>1218</v>
      </c>
      <c r="Q95" s="47">
        <v>417</v>
      </c>
      <c r="R95" s="47">
        <v>589</v>
      </c>
      <c r="S95" s="47">
        <v>417</v>
      </c>
      <c r="T95" s="47">
        <v>589</v>
      </c>
      <c r="U95" s="59" t="s">
        <v>0</v>
      </c>
      <c r="V95" s="59" t="s">
        <v>0</v>
      </c>
      <c r="W95" s="48" t="s">
        <v>0</v>
      </c>
      <c r="X95" s="48" t="s">
        <v>0</v>
      </c>
      <c r="Y95" s="59" t="s">
        <v>0</v>
      </c>
      <c r="Z95" s="59" t="s">
        <v>0</v>
      </c>
      <c r="AA95" s="59" t="s">
        <v>0</v>
      </c>
      <c r="AB95" s="59" t="s">
        <v>0</v>
      </c>
      <c r="AC95" s="59" t="s">
        <v>0</v>
      </c>
      <c r="AD95" s="59" t="s">
        <v>0</v>
      </c>
      <c r="AE95" s="59">
        <v>6.6E-3</v>
      </c>
      <c r="AF95" s="59">
        <v>1.1999999999999999E-3</v>
      </c>
      <c r="AG95" s="59">
        <v>3.1E-2</v>
      </c>
      <c r="AH95" s="59">
        <v>2.35E-2</v>
      </c>
      <c r="AI95" s="59">
        <v>0.62390000000000001</v>
      </c>
      <c r="AJ95" s="59">
        <v>0.54279999999999995</v>
      </c>
      <c r="AK95" s="59">
        <v>0.19159999999999999</v>
      </c>
      <c r="AL95" s="59">
        <v>0.19589999999999999</v>
      </c>
      <c r="AM95" s="59">
        <v>0.18079999999999999</v>
      </c>
      <c r="AN95" s="59">
        <v>0.1862</v>
      </c>
    </row>
    <row r="96" spans="1:40" ht="17.399999999999999" customHeight="1" thickTop="1" thickBot="1" x14ac:dyDescent="0.3">
      <c r="A96" s="49">
        <v>93</v>
      </c>
      <c r="B96" s="56" t="s">
        <v>126</v>
      </c>
      <c r="C96" s="50">
        <v>108716</v>
      </c>
      <c r="D96" s="50">
        <v>86858</v>
      </c>
      <c r="E96" s="65">
        <v>6971</v>
      </c>
      <c r="F96" s="50">
        <v>5764</v>
      </c>
      <c r="G96" s="51">
        <v>2.3199999999999998</v>
      </c>
      <c r="H96" s="51">
        <v>1.92</v>
      </c>
      <c r="I96" s="50">
        <v>63439</v>
      </c>
      <c r="J96" s="50">
        <v>51205</v>
      </c>
      <c r="K96" s="50">
        <v>79109</v>
      </c>
      <c r="L96" s="50">
        <v>65417</v>
      </c>
      <c r="M96" s="50">
        <v>5466</v>
      </c>
      <c r="N96" s="50">
        <v>4906</v>
      </c>
      <c r="O96" s="50">
        <v>4364</v>
      </c>
      <c r="P96" s="50">
        <v>3877</v>
      </c>
      <c r="Q96" s="50">
        <v>1483</v>
      </c>
      <c r="R96" s="50">
        <v>1184</v>
      </c>
      <c r="S96" s="50">
        <v>1470</v>
      </c>
      <c r="T96" s="50">
        <v>1171</v>
      </c>
      <c r="U96" s="52" t="s">
        <v>0</v>
      </c>
      <c r="V96" s="52" t="s">
        <v>0</v>
      </c>
      <c r="W96" s="51">
        <v>0.49</v>
      </c>
      <c r="X96" s="51">
        <v>0.39</v>
      </c>
      <c r="Y96" s="52" t="s">
        <v>0</v>
      </c>
      <c r="Z96" s="52" t="s">
        <v>0</v>
      </c>
      <c r="AA96" s="52" t="s">
        <v>0</v>
      </c>
      <c r="AB96" s="52" t="s">
        <v>0</v>
      </c>
      <c r="AC96" s="52">
        <v>6.2100000000000002E-2</v>
      </c>
      <c r="AD96" s="52">
        <v>5.4899999999999997E-2</v>
      </c>
      <c r="AE96" s="52">
        <v>1.23E-2</v>
      </c>
      <c r="AF96" s="52">
        <v>9.2999999999999992E-3</v>
      </c>
      <c r="AG96" s="52" t="s">
        <v>0</v>
      </c>
      <c r="AH96" s="52" t="s">
        <v>0</v>
      </c>
      <c r="AI96" s="52">
        <v>0.73550000000000004</v>
      </c>
      <c r="AJ96" s="52">
        <v>0.71740000000000004</v>
      </c>
      <c r="AK96" s="52">
        <v>0.1207</v>
      </c>
      <c r="AL96" s="52">
        <v>0.1265</v>
      </c>
      <c r="AM96" s="52">
        <v>9.1300000000000006E-2</v>
      </c>
      <c r="AN96" s="52">
        <v>9.1499999999999998E-2</v>
      </c>
    </row>
    <row r="97" spans="1:40" s="42" customFormat="1" ht="17.399999999999999" customHeight="1" thickTop="1" thickBot="1" x14ac:dyDescent="0.3">
      <c r="A97" s="46">
        <v>94</v>
      </c>
      <c r="B97" s="60" t="s">
        <v>127</v>
      </c>
      <c r="C97" s="47">
        <v>108504</v>
      </c>
      <c r="D97" s="47">
        <v>101670</v>
      </c>
      <c r="E97" s="66">
        <v>8077</v>
      </c>
      <c r="F97" s="47">
        <v>7118</v>
      </c>
      <c r="G97" s="48">
        <v>4.04</v>
      </c>
      <c r="H97" s="48">
        <v>4.68</v>
      </c>
      <c r="I97" s="47">
        <v>53205</v>
      </c>
      <c r="J97" s="47">
        <v>45942</v>
      </c>
      <c r="K97" s="47">
        <v>82291</v>
      </c>
      <c r="L97" s="47">
        <v>74287</v>
      </c>
      <c r="M97" s="47">
        <v>3492</v>
      </c>
      <c r="N97" s="47">
        <v>3068</v>
      </c>
      <c r="O97" s="47">
        <v>3168</v>
      </c>
      <c r="P97" s="47">
        <v>2816</v>
      </c>
      <c r="Q97" s="47">
        <v>983</v>
      </c>
      <c r="R97" s="47">
        <v>1000</v>
      </c>
      <c r="S97" s="47">
        <v>966</v>
      </c>
      <c r="T97" s="47">
        <v>999</v>
      </c>
      <c r="U97" s="59">
        <v>0.34870000000000001</v>
      </c>
      <c r="V97" s="59">
        <v>0.33829999999999999</v>
      </c>
      <c r="W97" s="48">
        <v>0.48</v>
      </c>
      <c r="X97" s="48">
        <v>0.66</v>
      </c>
      <c r="Y97" s="59">
        <v>0.12790000000000001</v>
      </c>
      <c r="Z97" s="59">
        <v>0.153</v>
      </c>
      <c r="AA97" s="59" t="s">
        <v>0</v>
      </c>
      <c r="AB97" s="59" t="s">
        <v>0</v>
      </c>
      <c r="AC97" s="59" t="s">
        <v>0</v>
      </c>
      <c r="AD97" s="59" t="s">
        <v>0</v>
      </c>
      <c r="AE97" s="59">
        <v>1.4200000000000001E-2</v>
      </c>
      <c r="AF97" s="59">
        <v>9.5999999999999992E-3</v>
      </c>
      <c r="AG97" s="59">
        <v>3.1399999999999997E-2</v>
      </c>
      <c r="AH97" s="59">
        <v>3.0300000000000001E-2</v>
      </c>
      <c r="AI97" s="59">
        <v>0.70009999999999994</v>
      </c>
      <c r="AJ97" s="59">
        <v>0.65510000000000002</v>
      </c>
      <c r="AK97" s="59">
        <v>0.12509999999999999</v>
      </c>
      <c r="AL97" s="59">
        <v>0.13250000000000001</v>
      </c>
      <c r="AM97" s="59">
        <v>0.1133</v>
      </c>
      <c r="AN97" s="59">
        <v>0.1208</v>
      </c>
    </row>
    <row r="98" spans="1:40" ht="17.399999999999999" customHeight="1" thickTop="1" thickBot="1" x14ac:dyDescent="0.3">
      <c r="A98" s="49">
        <v>95</v>
      </c>
      <c r="B98" s="57" t="s">
        <v>128</v>
      </c>
      <c r="C98" s="50">
        <v>106774</v>
      </c>
      <c r="D98" s="50">
        <v>83561</v>
      </c>
      <c r="E98" s="65">
        <v>8896</v>
      </c>
      <c r="F98" s="50">
        <v>8308</v>
      </c>
      <c r="G98" s="51" t="s">
        <v>0</v>
      </c>
      <c r="H98" s="51" t="s">
        <v>0</v>
      </c>
      <c r="I98" s="50">
        <v>44587</v>
      </c>
      <c r="J98" s="50">
        <v>37594</v>
      </c>
      <c r="K98" s="50">
        <v>68115</v>
      </c>
      <c r="L98" s="50">
        <v>59519</v>
      </c>
      <c r="M98" s="50">
        <v>2656</v>
      </c>
      <c r="N98" s="50">
        <v>2915</v>
      </c>
      <c r="O98" s="50">
        <v>1501</v>
      </c>
      <c r="P98" s="50">
        <v>2233</v>
      </c>
      <c r="Q98" s="50">
        <v>451</v>
      </c>
      <c r="R98" s="50">
        <v>809</v>
      </c>
      <c r="S98" s="50">
        <v>429</v>
      </c>
      <c r="T98" s="50">
        <v>793</v>
      </c>
      <c r="U98" s="52">
        <v>0.53559999999999997</v>
      </c>
      <c r="V98" s="52">
        <v>0.49349999999999999</v>
      </c>
      <c r="W98" s="51">
        <v>0.13500000000000001</v>
      </c>
      <c r="X98" s="51">
        <v>0.25700000000000001</v>
      </c>
      <c r="Y98" s="52">
        <v>5.1700000000000003E-2</v>
      </c>
      <c r="Z98" s="52">
        <v>9.8900000000000002E-2</v>
      </c>
      <c r="AA98" s="52" t="s">
        <v>0</v>
      </c>
      <c r="AB98" s="52" t="s">
        <v>0</v>
      </c>
      <c r="AC98" s="52" t="s">
        <v>0</v>
      </c>
      <c r="AD98" s="52" t="s">
        <v>0</v>
      </c>
      <c r="AE98" s="52">
        <v>2.5600000000000001E-2</v>
      </c>
      <c r="AF98" s="52">
        <v>1.9099999999999999E-2</v>
      </c>
      <c r="AG98" s="52" t="s">
        <v>0</v>
      </c>
      <c r="AH98" s="52" t="s">
        <v>0</v>
      </c>
      <c r="AI98" s="52">
        <v>0.65459999999999996</v>
      </c>
      <c r="AJ98" s="52">
        <v>0.63160000000000005</v>
      </c>
      <c r="AK98" s="52">
        <v>0.1125</v>
      </c>
      <c r="AL98" s="52">
        <v>0.1226</v>
      </c>
      <c r="AM98" s="52">
        <v>0.1045</v>
      </c>
      <c r="AN98" s="52">
        <v>0.13400000000000001</v>
      </c>
    </row>
    <row r="99" spans="1:40" s="42" customFormat="1" ht="17.399999999999999" customHeight="1" thickTop="1" thickBot="1" x14ac:dyDescent="0.3">
      <c r="A99" s="46">
        <v>96</v>
      </c>
      <c r="B99" s="58" t="s">
        <v>129</v>
      </c>
      <c r="C99" s="47">
        <v>106032</v>
      </c>
      <c r="D99" s="47">
        <v>68239</v>
      </c>
      <c r="E99" s="66" t="s">
        <v>0</v>
      </c>
      <c r="F99" s="47" t="s">
        <v>0</v>
      </c>
      <c r="G99" s="48" t="s">
        <v>0</v>
      </c>
      <c r="H99" s="48" t="s">
        <v>0</v>
      </c>
      <c r="I99" s="47">
        <v>30534</v>
      </c>
      <c r="J99" s="47">
        <v>23782</v>
      </c>
      <c r="K99" s="47">
        <v>67182</v>
      </c>
      <c r="L99" s="47">
        <v>39172</v>
      </c>
      <c r="M99" s="47">
        <v>1736</v>
      </c>
      <c r="N99" s="47">
        <v>1120</v>
      </c>
      <c r="O99" s="47">
        <v>1333</v>
      </c>
      <c r="P99" s="47">
        <v>1008</v>
      </c>
      <c r="Q99" s="47">
        <v>308</v>
      </c>
      <c r="R99" s="47">
        <v>108</v>
      </c>
      <c r="S99" s="47" t="s">
        <v>0</v>
      </c>
      <c r="T99" s="47" t="s">
        <v>0</v>
      </c>
      <c r="U99" s="59">
        <v>0.54690000000000005</v>
      </c>
      <c r="V99" s="59">
        <v>0.61899999999999999</v>
      </c>
      <c r="W99" s="48">
        <v>6.2E-2</v>
      </c>
      <c r="X99" s="48">
        <v>2.1999999999999999E-2</v>
      </c>
      <c r="Y99" s="59">
        <v>5.5100000000000003E-2</v>
      </c>
      <c r="Z99" s="59">
        <v>2.1499999999999998E-2</v>
      </c>
      <c r="AA99" s="59">
        <v>1.43E-2</v>
      </c>
      <c r="AB99" s="59">
        <v>1.35E-2</v>
      </c>
      <c r="AC99" s="59">
        <v>1.7399999999999999E-2</v>
      </c>
      <c r="AD99" s="59">
        <v>1.77E-2</v>
      </c>
      <c r="AE99" s="59">
        <v>1.2800000000000001E-2</v>
      </c>
      <c r="AF99" s="59">
        <v>1.2800000000000001E-2</v>
      </c>
      <c r="AG99" s="59">
        <v>2.3199999999999998E-2</v>
      </c>
      <c r="AH99" s="59">
        <v>1.9199999999999998E-2</v>
      </c>
      <c r="AI99" s="59">
        <v>0.45400000000000001</v>
      </c>
      <c r="AJ99" s="59">
        <v>0.60709999999999997</v>
      </c>
      <c r="AK99" s="59">
        <v>0.1235</v>
      </c>
      <c r="AL99" s="59">
        <v>0.111</v>
      </c>
      <c r="AM99" s="59">
        <v>8.8400000000000006E-2</v>
      </c>
      <c r="AN99" s="59">
        <v>0.1079</v>
      </c>
    </row>
    <row r="100" spans="1:40" ht="17.399999999999999" customHeight="1" thickTop="1" thickBot="1" x14ac:dyDescent="0.3">
      <c r="A100" s="49">
        <v>97</v>
      </c>
      <c r="B100" s="56" t="s">
        <v>130</v>
      </c>
      <c r="C100" s="50">
        <v>105006</v>
      </c>
      <c r="D100" s="50">
        <v>88714</v>
      </c>
      <c r="E100" s="65">
        <v>6481</v>
      </c>
      <c r="F100" s="50">
        <v>5733</v>
      </c>
      <c r="G100" s="51">
        <v>2.3199999999999998</v>
      </c>
      <c r="H100" s="51">
        <v>3.29</v>
      </c>
      <c r="I100" s="50">
        <v>57369</v>
      </c>
      <c r="J100" s="50">
        <v>49105</v>
      </c>
      <c r="K100" s="50">
        <v>66678</v>
      </c>
      <c r="L100" s="50">
        <v>59967</v>
      </c>
      <c r="M100" s="50">
        <v>3790</v>
      </c>
      <c r="N100" s="50">
        <v>3747</v>
      </c>
      <c r="O100" s="50">
        <v>2652</v>
      </c>
      <c r="P100" s="50">
        <v>3282</v>
      </c>
      <c r="Q100" s="50">
        <v>839</v>
      </c>
      <c r="R100" s="50">
        <v>808</v>
      </c>
      <c r="S100" s="50">
        <v>764</v>
      </c>
      <c r="T100" s="50">
        <v>759</v>
      </c>
      <c r="U100" s="52" t="s">
        <v>0</v>
      </c>
      <c r="V100" s="52" t="s">
        <v>0</v>
      </c>
      <c r="W100" s="51">
        <v>0.3</v>
      </c>
      <c r="X100" s="51">
        <v>0.51</v>
      </c>
      <c r="Y100" s="52">
        <v>0.12640000000000001</v>
      </c>
      <c r="Z100" s="52">
        <v>0.14169999999999999</v>
      </c>
      <c r="AA100" s="52" t="s">
        <v>0</v>
      </c>
      <c r="AB100" s="52" t="s">
        <v>0</v>
      </c>
      <c r="AC100" s="52" t="s">
        <v>0</v>
      </c>
      <c r="AD100" s="52" t="s">
        <v>0</v>
      </c>
      <c r="AE100" s="52">
        <v>1.5699999999999999E-2</v>
      </c>
      <c r="AF100" s="52">
        <v>1.3899999999999999E-2</v>
      </c>
      <c r="AG100" s="52" t="s">
        <v>0</v>
      </c>
      <c r="AH100" s="52" t="s">
        <v>0</v>
      </c>
      <c r="AI100" s="52" t="s">
        <v>0</v>
      </c>
      <c r="AJ100" s="52" t="s">
        <v>0</v>
      </c>
      <c r="AK100" s="52">
        <v>0.1178</v>
      </c>
      <c r="AL100" s="52">
        <v>0.1187</v>
      </c>
      <c r="AM100" s="52">
        <v>9.8199999999999996E-2</v>
      </c>
      <c r="AN100" s="52">
        <v>0.10299999999999999</v>
      </c>
    </row>
    <row r="101" spans="1:40" s="42" customFormat="1" ht="17.399999999999999" customHeight="1" thickTop="1" thickBot="1" x14ac:dyDescent="0.3">
      <c r="A101" s="46">
        <v>98</v>
      </c>
      <c r="B101" s="60" t="s">
        <v>131</v>
      </c>
      <c r="C101" s="47">
        <v>103439</v>
      </c>
      <c r="D101" s="47">
        <v>83992</v>
      </c>
      <c r="E101" s="66" t="s">
        <v>0</v>
      </c>
      <c r="F101" s="47" t="s">
        <v>0</v>
      </c>
      <c r="G101" s="48" t="s">
        <v>0</v>
      </c>
      <c r="H101" s="48" t="s">
        <v>0</v>
      </c>
      <c r="I101" s="47">
        <v>46217</v>
      </c>
      <c r="J101" s="47">
        <v>41069</v>
      </c>
      <c r="K101" s="47">
        <v>69727</v>
      </c>
      <c r="L101" s="47">
        <v>58119</v>
      </c>
      <c r="M101" s="47">
        <v>2867</v>
      </c>
      <c r="N101" s="47">
        <v>2724</v>
      </c>
      <c r="O101" s="47">
        <v>2513</v>
      </c>
      <c r="P101" s="47">
        <v>2460</v>
      </c>
      <c r="Q101" s="47">
        <v>1189</v>
      </c>
      <c r="R101" s="47">
        <v>1080</v>
      </c>
      <c r="S101" s="47" t="s">
        <v>0</v>
      </c>
      <c r="T101" s="47" t="s">
        <v>0</v>
      </c>
      <c r="U101" s="59" t="s">
        <v>0</v>
      </c>
      <c r="V101" s="59" t="s">
        <v>0</v>
      </c>
      <c r="W101" s="48">
        <v>0.4</v>
      </c>
      <c r="X101" s="48">
        <v>0.36</v>
      </c>
      <c r="Y101" s="59">
        <v>0.16189999999999999</v>
      </c>
      <c r="Z101" s="59">
        <v>0.17100000000000001</v>
      </c>
      <c r="AA101" s="59" t="s">
        <v>0</v>
      </c>
      <c r="AB101" s="59" t="s">
        <v>0</v>
      </c>
      <c r="AC101" s="59" t="s">
        <v>0</v>
      </c>
      <c r="AD101" s="59" t="s">
        <v>0</v>
      </c>
      <c r="AE101" s="59">
        <v>1.24E-2</v>
      </c>
      <c r="AF101" s="59">
        <v>8.8000000000000005E-3</v>
      </c>
      <c r="AG101" s="59" t="s">
        <v>0</v>
      </c>
      <c r="AH101" s="59" t="s">
        <v>0</v>
      </c>
      <c r="AI101" s="59">
        <v>0.66279999999999994</v>
      </c>
      <c r="AJ101" s="59">
        <v>0.70660000000000001</v>
      </c>
      <c r="AK101" s="59">
        <v>0.122</v>
      </c>
      <c r="AL101" s="59">
        <v>0.14480000000000001</v>
      </c>
      <c r="AM101" s="59" t="s">
        <v>0</v>
      </c>
      <c r="AN101" s="59" t="s">
        <v>0</v>
      </c>
    </row>
    <row r="102" spans="1:40" ht="17.399999999999999" customHeight="1" thickTop="1" thickBot="1" x14ac:dyDescent="0.3">
      <c r="A102" s="49">
        <v>99</v>
      </c>
      <c r="B102" s="57" t="s">
        <v>132</v>
      </c>
      <c r="C102" s="50">
        <v>101786</v>
      </c>
      <c r="D102" s="50">
        <v>70795</v>
      </c>
      <c r="E102" s="65" t="s">
        <v>0</v>
      </c>
      <c r="F102" s="50" t="s">
        <v>0</v>
      </c>
      <c r="G102" s="51" t="s">
        <v>0</v>
      </c>
      <c r="H102" s="51" t="s">
        <v>0</v>
      </c>
      <c r="I102" s="50">
        <v>52394</v>
      </c>
      <c r="J102" s="50">
        <v>43001</v>
      </c>
      <c r="K102" s="50">
        <v>73909</v>
      </c>
      <c r="L102" s="50">
        <v>59649</v>
      </c>
      <c r="M102" s="50">
        <v>2883</v>
      </c>
      <c r="N102" s="50">
        <v>2486</v>
      </c>
      <c r="O102" s="50">
        <v>2264</v>
      </c>
      <c r="P102" s="50">
        <v>2123</v>
      </c>
      <c r="Q102" s="50">
        <v>815</v>
      </c>
      <c r="R102" s="50">
        <v>860</v>
      </c>
      <c r="S102" s="50" t="s">
        <v>0</v>
      </c>
      <c r="T102" s="50" t="s">
        <v>0</v>
      </c>
      <c r="U102" s="52">
        <v>0.34689999999999999</v>
      </c>
      <c r="V102" s="52">
        <v>0.36560000000000004</v>
      </c>
      <c r="W102" s="51">
        <v>0.34</v>
      </c>
      <c r="X102" s="51">
        <v>0.36</v>
      </c>
      <c r="Y102" s="52" t="s">
        <v>0</v>
      </c>
      <c r="Z102" s="52" t="s">
        <v>0</v>
      </c>
      <c r="AA102" s="52" t="s">
        <v>0</v>
      </c>
      <c r="AB102" s="52" t="s">
        <v>0</v>
      </c>
      <c r="AC102" s="52" t="s">
        <v>0</v>
      </c>
      <c r="AD102" s="52" t="s">
        <v>0</v>
      </c>
      <c r="AE102" s="52">
        <v>2.2599999999999999E-2</v>
      </c>
      <c r="AF102" s="52">
        <v>2.4900000000000002E-2</v>
      </c>
      <c r="AG102" s="52" t="s">
        <v>0</v>
      </c>
      <c r="AH102" s="52" t="s">
        <v>0</v>
      </c>
      <c r="AI102" s="52">
        <v>0.70950000000000002</v>
      </c>
      <c r="AJ102" s="52">
        <v>0.72170000000000001</v>
      </c>
      <c r="AK102" s="52">
        <v>0.1258</v>
      </c>
      <c r="AL102" s="52">
        <v>0.12520000000000001</v>
      </c>
      <c r="AM102" s="52">
        <v>9.1600000000000001E-2</v>
      </c>
      <c r="AN102" s="52">
        <v>0.1142</v>
      </c>
    </row>
    <row r="103" spans="1:40" s="42" customFormat="1" ht="17.399999999999999" customHeight="1" thickTop="1" thickBot="1" x14ac:dyDescent="0.3">
      <c r="A103" s="46">
        <v>100</v>
      </c>
      <c r="B103" s="60" t="s">
        <v>139</v>
      </c>
      <c r="C103" s="47">
        <v>99832</v>
      </c>
      <c r="D103" s="47">
        <v>90245</v>
      </c>
      <c r="E103" s="66">
        <v>8658</v>
      </c>
      <c r="F103" s="47">
        <v>7805</v>
      </c>
      <c r="G103" s="48" t="s">
        <v>0</v>
      </c>
      <c r="H103" s="48" t="s">
        <v>0</v>
      </c>
      <c r="I103" s="47">
        <v>55318</v>
      </c>
      <c r="J103" s="47">
        <v>50455</v>
      </c>
      <c r="K103" s="47">
        <v>73226</v>
      </c>
      <c r="L103" s="47">
        <v>64783</v>
      </c>
      <c r="M103" s="47">
        <v>3568</v>
      </c>
      <c r="N103" s="47">
        <v>3315</v>
      </c>
      <c r="O103" s="47">
        <v>2179</v>
      </c>
      <c r="P103" s="47">
        <v>2329</v>
      </c>
      <c r="Q103" s="47">
        <v>1360</v>
      </c>
      <c r="R103" s="47">
        <v>1344</v>
      </c>
      <c r="S103" s="47">
        <v>1274</v>
      </c>
      <c r="T103" s="47">
        <v>1293</v>
      </c>
      <c r="U103" s="59" t="s">
        <v>0</v>
      </c>
      <c r="V103" s="59" t="s">
        <v>0</v>
      </c>
      <c r="W103" s="48">
        <v>0.57999999999999996</v>
      </c>
      <c r="X103" s="48">
        <v>0.59</v>
      </c>
      <c r="Y103" s="59" t="s">
        <v>0</v>
      </c>
      <c r="Z103" s="59" t="s">
        <v>0</v>
      </c>
      <c r="AA103" s="59" t="s">
        <v>0</v>
      </c>
      <c r="AB103" s="59" t="s">
        <v>0</v>
      </c>
      <c r="AC103" s="59" t="s">
        <v>0</v>
      </c>
      <c r="AD103" s="59" t="s">
        <v>0</v>
      </c>
      <c r="AE103" s="59" t="s">
        <v>0</v>
      </c>
      <c r="AF103" s="59" t="s">
        <v>0</v>
      </c>
      <c r="AG103" s="59" t="s">
        <v>0</v>
      </c>
      <c r="AH103" s="59" t="s">
        <v>0</v>
      </c>
      <c r="AI103" s="59" t="s">
        <v>0</v>
      </c>
      <c r="AJ103" s="59" t="s">
        <v>0</v>
      </c>
      <c r="AK103" s="59" t="s">
        <v>0</v>
      </c>
      <c r="AL103" s="59" t="s">
        <v>0</v>
      </c>
      <c r="AM103" s="59" t="s">
        <v>0</v>
      </c>
      <c r="AN103" s="59" t="s">
        <v>0</v>
      </c>
    </row>
    <row r="104" spans="1:40" ht="17.399999999999999" customHeight="1" thickTop="1" thickBot="1" x14ac:dyDescent="0.3">
      <c r="A104" s="49">
        <v>101</v>
      </c>
      <c r="B104" s="56" t="s">
        <v>133</v>
      </c>
      <c r="C104" s="50">
        <v>96589</v>
      </c>
      <c r="D104" s="50">
        <v>98960</v>
      </c>
      <c r="E104" s="65" t="s">
        <v>0</v>
      </c>
      <c r="F104" s="50" t="s">
        <v>0</v>
      </c>
      <c r="G104" s="51" t="s">
        <v>0</v>
      </c>
      <c r="H104" s="51" t="s">
        <v>0</v>
      </c>
      <c r="I104" s="50">
        <v>42055</v>
      </c>
      <c r="J104" s="50">
        <v>42244</v>
      </c>
      <c r="K104" s="50">
        <v>61467</v>
      </c>
      <c r="L104" s="50">
        <v>66202</v>
      </c>
      <c r="M104" s="50">
        <v>2463</v>
      </c>
      <c r="N104" s="50">
        <v>2113</v>
      </c>
      <c r="O104" s="50">
        <v>1134</v>
      </c>
      <c r="P104" s="50">
        <v>1187</v>
      </c>
      <c r="Q104" s="50">
        <v>679</v>
      </c>
      <c r="R104" s="50">
        <v>502</v>
      </c>
      <c r="S104" s="50" t="s">
        <v>0</v>
      </c>
      <c r="T104" s="50" t="s">
        <v>0</v>
      </c>
      <c r="U104" s="52" t="s">
        <v>0</v>
      </c>
      <c r="V104" s="52" t="s">
        <v>0</v>
      </c>
      <c r="W104" s="51" t="s">
        <v>0</v>
      </c>
      <c r="X104" s="51" t="s">
        <v>0</v>
      </c>
      <c r="Y104" s="52" t="s">
        <v>0</v>
      </c>
      <c r="Z104" s="52" t="s">
        <v>0</v>
      </c>
      <c r="AA104" s="52" t="s">
        <v>0</v>
      </c>
      <c r="AB104" s="52" t="s">
        <v>0</v>
      </c>
      <c r="AC104" s="52" t="s">
        <v>0</v>
      </c>
      <c r="AD104" s="52" t="s">
        <v>0</v>
      </c>
      <c r="AE104" s="52" t="s">
        <v>0</v>
      </c>
      <c r="AF104" s="52" t="s">
        <v>0</v>
      </c>
      <c r="AG104" s="52">
        <v>2.06E-2</v>
      </c>
      <c r="AH104" s="52">
        <v>1.0999999999999999E-2</v>
      </c>
      <c r="AI104" s="52">
        <v>0.62670000000000003</v>
      </c>
      <c r="AJ104" s="52">
        <v>0.39479999999999998</v>
      </c>
      <c r="AK104" s="52">
        <v>0.21249999999999999</v>
      </c>
      <c r="AL104" s="52">
        <v>0.16950000000000001</v>
      </c>
      <c r="AM104" s="52">
        <v>0.2034</v>
      </c>
      <c r="AN104" s="52">
        <v>0.16320000000000001</v>
      </c>
    </row>
    <row r="105" spans="1:40" s="42" customFormat="1" ht="17.399999999999999" customHeight="1" thickTop="1" thickBot="1" x14ac:dyDescent="0.3">
      <c r="A105" s="46">
        <v>102</v>
      </c>
      <c r="B105" s="58" t="s">
        <v>134</v>
      </c>
      <c r="C105" s="47">
        <v>95329</v>
      </c>
      <c r="D105" s="47">
        <v>98054</v>
      </c>
      <c r="E105" s="66" t="s">
        <v>0</v>
      </c>
      <c r="F105" s="47" t="s">
        <v>0</v>
      </c>
      <c r="G105" s="48" t="s">
        <v>0</v>
      </c>
      <c r="H105" s="48" t="s">
        <v>0</v>
      </c>
      <c r="I105" s="47">
        <v>45058</v>
      </c>
      <c r="J105" s="47">
        <v>52555</v>
      </c>
      <c r="K105" s="47">
        <v>44987</v>
      </c>
      <c r="L105" s="47">
        <v>68440</v>
      </c>
      <c r="M105" s="47">
        <v>2694</v>
      </c>
      <c r="N105" s="47">
        <v>2959</v>
      </c>
      <c r="O105" s="47">
        <v>1581</v>
      </c>
      <c r="P105" s="47">
        <v>2010</v>
      </c>
      <c r="Q105" s="47">
        <v>120</v>
      </c>
      <c r="R105" s="47">
        <v>353</v>
      </c>
      <c r="S105" s="47" t="s">
        <v>0</v>
      </c>
      <c r="T105" s="47" t="s">
        <v>0</v>
      </c>
      <c r="U105" s="59">
        <v>0.63739999999999997</v>
      </c>
      <c r="V105" s="59">
        <v>0.55010000000000003</v>
      </c>
      <c r="W105" s="48" t="s">
        <v>0</v>
      </c>
      <c r="X105" s="48" t="s">
        <v>0</v>
      </c>
      <c r="Y105" s="59" t="s">
        <v>0</v>
      </c>
      <c r="Z105" s="59" t="s">
        <v>0</v>
      </c>
      <c r="AA105" s="59" t="s">
        <v>0</v>
      </c>
      <c r="AB105" s="59" t="s">
        <v>0</v>
      </c>
      <c r="AC105" s="59" t="s">
        <v>0</v>
      </c>
      <c r="AD105" s="59" t="s">
        <v>0</v>
      </c>
      <c r="AE105" s="59">
        <v>1.7100000000000001E-2</v>
      </c>
      <c r="AF105" s="59">
        <v>1.5800000000000002E-2</v>
      </c>
      <c r="AG105" s="59">
        <v>2.5999999999999999E-2</v>
      </c>
      <c r="AH105" s="59">
        <v>2.3599999999999999E-2</v>
      </c>
      <c r="AI105" s="59" t="s">
        <v>0</v>
      </c>
      <c r="AJ105" s="59" t="s">
        <v>0</v>
      </c>
      <c r="AK105" s="59">
        <v>0.14410000000000001</v>
      </c>
      <c r="AL105" s="59">
        <v>0.11609999999999999</v>
      </c>
      <c r="AM105" s="59">
        <v>0.113</v>
      </c>
      <c r="AN105" s="59">
        <v>0.11070000000000001</v>
      </c>
    </row>
    <row r="106" spans="1:40" ht="17.399999999999999" customHeight="1" thickTop="1" thickBot="1" x14ac:dyDescent="0.3">
      <c r="A106" s="49">
        <v>103</v>
      </c>
      <c r="B106" s="56" t="s">
        <v>135</v>
      </c>
      <c r="C106" s="50">
        <v>93141</v>
      </c>
      <c r="D106" s="50">
        <v>80615</v>
      </c>
      <c r="E106" s="65" t="s">
        <v>0</v>
      </c>
      <c r="F106" s="50" t="s">
        <v>0</v>
      </c>
      <c r="G106" s="51" t="s">
        <v>0</v>
      </c>
      <c r="H106" s="51" t="s">
        <v>0</v>
      </c>
      <c r="I106" s="50">
        <v>47716</v>
      </c>
      <c r="J106" s="50">
        <v>43384</v>
      </c>
      <c r="K106" s="50">
        <v>80079</v>
      </c>
      <c r="L106" s="50">
        <v>68129</v>
      </c>
      <c r="M106" s="50">
        <v>2160</v>
      </c>
      <c r="N106" s="50">
        <v>2194</v>
      </c>
      <c r="O106" s="50" t="s">
        <v>0</v>
      </c>
      <c r="P106" s="50" t="s">
        <v>0</v>
      </c>
      <c r="Q106" s="50">
        <v>715</v>
      </c>
      <c r="R106" s="50">
        <v>791</v>
      </c>
      <c r="S106" s="50" t="s">
        <v>0</v>
      </c>
      <c r="T106" s="50" t="s">
        <v>0</v>
      </c>
      <c r="U106" s="52">
        <v>0.3241</v>
      </c>
      <c r="V106" s="52">
        <v>0.28249999999999997</v>
      </c>
      <c r="W106" s="51">
        <v>0.24</v>
      </c>
      <c r="X106" s="51">
        <v>0.28999999999999998</v>
      </c>
      <c r="Y106" s="52">
        <v>9.7299999999999998E-2</v>
      </c>
      <c r="Z106" s="52">
        <v>0.11550000000000001</v>
      </c>
      <c r="AA106" s="52" t="s">
        <v>0</v>
      </c>
      <c r="AB106" s="52" t="s">
        <v>0</v>
      </c>
      <c r="AC106" s="52" t="s">
        <v>0</v>
      </c>
      <c r="AD106" s="52" t="s">
        <v>0</v>
      </c>
      <c r="AE106" s="52">
        <v>1.7000000000000001E-2</v>
      </c>
      <c r="AF106" s="52">
        <v>1.6899999999999998E-2</v>
      </c>
      <c r="AG106" s="52" t="s">
        <v>0</v>
      </c>
      <c r="AH106" s="52" t="s">
        <v>0</v>
      </c>
      <c r="AI106" s="52">
        <v>0.59589999999999999</v>
      </c>
      <c r="AJ106" s="52">
        <v>0.63680000000000003</v>
      </c>
      <c r="AK106" s="52">
        <v>0.1113</v>
      </c>
      <c r="AL106" s="52">
        <v>0.1129</v>
      </c>
      <c r="AM106" s="52">
        <v>9.3200000000000005E-2</v>
      </c>
      <c r="AN106" s="52">
        <v>9.3299999999999994E-2</v>
      </c>
    </row>
    <row r="107" spans="1:40" s="42" customFormat="1" ht="17.25" customHeight="1" thickTop="1" thickBot="1" x14ac:dyDescent="0.3">
      <c r="A107" s="46">
        <v>104</v>
      </c>
      <c r="B107" s="58" t="s">
        <v>136</v>
      </c>
      <c r="C107" s="47">
        <v>91988</v>
      </c>
      <c r="D107" s="47">
        <v>73073</v>
      </c>
      <c r="E107" s="66">
        <v>7539</v>
      </c>
      <c r="F107" s="47">
        <v>6924</v>
      </c>
      <c r="G107" s="48" t="s">
        <v>0</v>
      </c>
      <c r="H107" s="48" t="s">
        <v>0</v>
      </c>
      <c r="I107" s="47">
        <v>44867</v>
      </c>
      <c r="J107" s="47">
        <v>37053</v>
      </c>
      <c r="K107" s="47">
        <v>67388</v>
      </c>
      <c r="L107" s="47">
        <v>56782</v>
      </c>
      <c r="M107" s="47">
        <v>3182</v>
      </c>
      <c r="N107" s="47">
        <v>3091</v>
      </c>
      <c r="O107" s="47">
        <v>2883</v>
      </c>
      <c r="P107" s="47">
        <v>2718</v>
      </c>
      <c r="Q107" s="47">
        <v>803</v>
      </c>
      <c r="R107" s="47">
        <v>1172</v>
      </c>
      <c r="S107" s="47">
        <v>799</v>
      </c>
      <c r="T107" s="47">
        <v>1166</v>
      </c>
      <c r="U107" s="59" t="s">
        <v>0</v>
      </c>
      <c r="V107" s="59" t="s">
        <v>0</v>
      </c>
      <c r="W107" s="48">
        <v>0.32</v>
      </c>
      <c r="X107" s="48">
        <v>0.47</v>
      </c>
      <c r="Y107" s="59" t="s">
        <v>0</v>
      </c>
      <c r="Z107" s="59" t="s">
        <v>0</v>
      </c>
      <c r="AA107" s="59" t="s">
        <v>0</v>
      </c>
      <c r="AB107" s="59" t="s">
        <v>0</v>
      </c>
      <c r="AC107" s="59" t="s">
        <v>0</v>
      </c>
      <c r="AD107" s="59" t="s">
        <v>0</v>
      </c>
      <c r="AE107" s="59">
        <v>2.47E-2</v>
      </c>
      <c r="AF107" s="59">
        <v>1.7999999999999999E-2</v>
      </c>
      <c r="AG107" s="59" t="s">
        <v>0</v>
      </c>
      <c r="AH107" s="59" t="s">
        <v>0</v>
      </c>
      <c r="AI107" s="59">
        <v>0.63090000000000002</v>
      </c>
      <c r="AJ107" s="59">
        <v>0.65249999999999997</v>
      </c>
      <c r="AK107" s="59">
        <v>0.11459999999999999</v>
      </c>
      <c r="AL107" s="59">
        <v>0.1242</v>
      </c>
      <c r="AM107" s="59">
        <v>0.1014</v>
      </c>
      <c r="AN107" s="59">
        <v>0.1096</v>
      </c>
    </row>
    <row r="108" spans="1:40" ht="17.399999999999999" customHeight="1" thickTop="1" thickBot="1" x14ac:dyDescent="0.3">
      <c r="A108" s="49">
        <v>105</v>
      </c>
      <c r="B108" s="56" t="s">
        <v>137</v>
      </c>
      <c r="C108" s="50">
        <v>91971</v>
      </c>
      <c r="D108" s="50">
        <v>99355</v>
      </c>
      <c r="E108" s="65" t="s">
        <v>0</v>
      </c>
      <c r="F108" s="50" t="s">
        <v>0</v>
      </c>
      <c r="G108" s="51" t="s">
        <v>0</v>
      </c>
      <c r="H108" s="51" t="s">
        <v>0</v>
      </c>
      <c r="I108" s="50">
        <v>53024</v>
      </c>
      <c r="J108" s="50">
        <v>49732</v>
      </c>
      <c r="K108" s="50">
        <v>40631</v>
      </c>
      <c r="L108" s="50">
        <v>37406</v>
      </c>
      <c r="M108" s="50">
        <v>1812</v>
      </c>
      <c r="N108" s="50">
        <v>1831</v>
      </c>
      <c r="O108" s="50">
        <v>874</v>
      </c>
      <c r="P108" s="50">
        <v>922</v>
      </c>
      <c r="Q108" s="50">
        <v>131</v>
      </c>
      <c r="R108" s="50">
        <v>-231</v>
      </c>
      <c r="S108" s="50" t="s">
        <v>0</v>
      </c>
      <c r="T108" s="50" t="s">
        <v>0</v>
      </c>
      <c r="U108" s="52" t="s">
        <v>0</v>
      </c>
      <c r="V108" s="52" t="s">
        <v>0</v>
      </c>
      <c r="W108" s="51" t="s">
        <v>0</v>
      </c>
      <c r="X108" s="51" t="s">
        <v>0</v>
      </c>
      <c r="Y108" s="52" t="s">
        <v>0</v>
      </c>
      <c r="Z108" s="52" t="s">
        <v>0</v>
      </c>
      <c r="AA108" s="52" t="s">
        <v>0</v>
      </c>
      <c r="AB108" s="52" t="s">
        <v>0</v>
      </c>
      <c r="AC108" s="52" t="s">
        <v>0</v>
      </c>
      <c r="AD108" s="52" t="s">
        <v>0</v>
      </c>
      <c r="AE108" s="52" t="s">
        <v>0</v>
      </c>
      <c r="AF108" s="52" t="s">
        <v>0</v>
      </c>
      <c r="AG108" s="52">
        <v>2.07E-2</v>
      </c>
      <c r="AH108" s="52">
        <v>2.0799999999999999E-2</v>
      </c>
      <c r="AI108" s="52" t="s">
        <v>0</v>
      </c>
      <c r="AJ108" s="52" t="s">
        <v>0</v>
      </c>
      <c r="AK108" s="52">
        <v>0.14000000000000001</v>
      </c>
      <c r="AL108" s="52">
        <v>0.127</v>
      </c>
      <c r="AM108" s="52">
        <v>0.13400000000000001</v>
      </c>
      <c r="AN108" s="52">
        <v>0.121</v>
      </c>
    </row>
    <row r="109" spans="1:40" s="42" customFormat="1" ht="17.399999999999999" customHeight="1" thickTop="1" thickBot="1" x14ac:dyDescent="0.3">
      <c r="A109" s="46">
        <v>106</v>
      </c>
      <c r="B109" s="58" t="s">
        <v>138</v>
      </c>
      <c r="C109" s="47">
        <v>91786</v>
      </c>
      <c r="D109" s="47">
        <v>82325</v>
      </c>
      <c r="E109" s="66">
        <v>6990</v>
      </c>
      <c r="F109" s="47">
        <v>6244</v>
      </c>
      <c r="G109" s="48" t="s">
        <v>0</v>
      </c>
      <c r="H109" s="48" t="s">
        <v>0</v>
      </c>
      <c r="I109" s="47">
        <v>43755</v>
      </c>
      <c r="J109" s="47">
        <v>42335</v>
      </c>
      <c r="K109" s="47">
        <v>59699</v>
      </c>
      <c r="L109" s="47">
        <v>56145</v>
      </c>
      <c r="M109" s="47">
        <v>3246</v>
      </c>
      <c r="N109" s="47">
        <v>2885</v>
      </c>
      <c r="O109" s="47">
        <v>2292</v>
      </c>
      <c r="P109" s="47">
        <v>2304</v>
      </c>
      <c r="Q109" s="47">
        <v>769</v>
      </c>
      <c r="R109" s="47">
        <v>689</v>
      </c>
      <c r="S109" s="47">
        <v>750</v>
      </c>
      <c r="T109" s="47">
        <v>673</v>
      </c>
      <c r="U109" s="59">
        <v>0.3276</v>
      </c>
      <c r="V109" s="59">
        <v>0.34870000000000001</v>
      </c>
      <c r="W109" s="48">
        <v>0.28000000000000003</v>
      </c>
      <c r="X109" s="48">
        <v>0.27</v>
      </c>
      <c r="Y109" s="59" t="s">
        <v>0</v>
      </c>
      <c r="Z109" s="59" t="s">
        <v>0</v>
      </c>
      <c r="AA109" s="59" t="s">
        <v>0</v>
      </c>
      <c r="AB109" s="59" t="s">
        <v>0</v>
      </c>
      <c r="AC109" s="59" t="s">
        <v>0</v>
      </c>
      <c r="AD109" s="59" t="s">
        <v>0</v>
      </c>
      <c r="AE109" s="59">
        <v>1.89E-2</v>
      </c>
      <c r="AF109" s="59">
        <v>1.8200000000000001E-2</v>
      </c>
      <c r="AG109" s="59" t="s">
        <v>0</v>
      </c>
      <c r="AH109" s="59" t="s">
        <v>0</v>
      </c>
      <c r="AI109" s="59">
        <v>0.68320000000000003</v>
      </c>
      <c r="AJ109" s="59">
        <v>0.71360000000000001</v>
      </c>
      <c r="AK109" s="59">
        <v>0.12989999999999999</v>
      </c>
      <c r="AL109" s="59">
        <v>0.1171</v>
      </c>
      <c r="AM109" s="59">
        <v>9.9400000000000002E-2</v>
      </c>
      <c r="AN109" s="59">
        <v>0.1071</v>
      </c>
    </row>
    <row r="110" spans="1:40" ht="17.399999999999999" customHeight="1" thickTop="1" thickBot="1" x14ac:dyDescent="0.3">
      <c r="A110" s="49">
        <v>107</v>
      </c>
      <c r="B110" s="57" t="s">
        <v>140</v>
      </c>
      <c r="C110" s="50">
        <v>90478</v>
      </c>
      <c r="D110" s="50">
        <v>83586</v>
      </c>
      <c r="E110" s="65">
        <v>7234</v>
      </c>
      <c r="F110" s="50">
        <v>6260</v>
      </c>
      <c r="G110" s="51" t="s">
        <v>0</v>
      </c>
      <c r="H110" s="51" t="s">
        <v>0</v>
      </c>
      <c r="I110" s="50">
        <v>49857</v>
      </c>
      <c r="J110" s="50">
        <v>48392</v>
      </c>
      <c r="K110" s="50">
        <v>67653</v>
      </c>
      <c r="L110" s="50">
        <v>63083</v>
      </c>
      <c r="M110" s="50">
        <v>2504</v>
      </c>
      <c r="N110" s="50">
        <v>2362</v>
      </c>
      <c r="O110" s="50">
        <v>2371</v>
      </c>
      <c r="P110" s="50">
        <v>2253</v>
      </c>
      <c r="Q110" s="50">
        <v>815</v>
      </c>
      <c r="R110" s="50">
        <v>851</v>
      </c>
      <c r="S110" s="50">
        <v>814</v>
      </c>
      <c r="T110" s="50">
        <v>818</v>
      </c>
      <c r="U110" s="52">
        <v>0.3135</v>
      </c>
      <c r="V110" s="52">
        <v>0.36849999999999999</v>
      </c>
      <c r="W110" s="51">
        <v>0.52280000000000004</v>
      </c>
      <c r="X110" s="51">
        <v>0.52500000000000002</v>
      </c>
      <c r="Y110" s="52">
        <v>0.12130000000000001</v>
      </c>
      <c r="Z110" s="52">
        <v>0.14119999999999999</v>
      </c>
      <c r="AA110" s="52" t="s">
        <v>0</v>
      </c>
      <c r="AB110" s="52" t="s">
        <v>0</v>
      </c>
      <c r="AC110" s="52">
        <v>2.5499999999999998E-2</v>
      </c>
      <c r="AD110" s="52">
        <v>2.7E-2</v>
      </c>
      <c r="AE110" s="52">
        <v>1.9900000000000001E-2</v>
      </c>
      <c r="AF110" s="52">
        <v>1.9099999999999999E-2</v>
      </c>
      <c r="AG110" s="52">
        <v>3.5200000000000002E-2</v>
      </c>
      <c r="AH110" s="52">
        <v>3.2899999999999999E-2</v>
      </c>
      <c r="AI110" s="52">
        <v>0.70860000000000001</v>
      </c>
      <c r="AJ110" s="52">
        <v>0.74050000000000005</v>
      </c>
      <c r="AK110" s="52">
        <v>0.13719999999999999</v>
      </c>
      <c r="AL110" s="52">
        <v>0.13919999999999999</v>
      </c>
      <c r="AM110" s="52">
        <v>0.12870000000000001</v>
      </c>
      <c r="AN110" s="52">
        <v>0.1285</v>
      </c>
    </row>
    <row r="111" spans="1:40" s="42" customFormat="1" ht="17.399999999999999" customHeight="1" thickTop="1" thickBot="1" x14ac:dyDescent="0.3">
      <c r="A111" s="46">
        <v>108</v>
      </c>
      <c r="B111" s="58" t="s">
        <v>141</v>
      </c>
      <c r="C111" s="47">
        <v>89926</v>
      </c>
      <c r="D111" s="47">
        <v>80994</v>
      </c>
      <c r="E111" s="66">
        <v>7956</v>
      </c>
      <c r="F111" s="47">
        <v>7330</v>
      </c>
      <c r="G111" s="48" t="s">
        <v>0</v>
      </c>
      <c r="H111" s="48" t="s">
        <v>0</v>
      </c>
      <c r="I111" s="47" t="s">
        <v>0</v>
      </c>
      <c r="J111" s="47" t="s">
        <v>0</v>
      </c>
      <c r="K111" s="47">
        <v>66885</v>
      </c>
      <c r="L111" s="47">
        <v>56458</v>
      </c>
      <c r="M111" s="47">
        <v>2706</v>
      </c>
      <c r="N111" s="47">
        <v>2556</v>
      </c>
      <c r="O111" s="47">
        <v>2637</v>
      </c>
      <c r="P111" s="47">
        <v>2414</v>
      </c>
      <c r="Q111" s="47">
        <v>735</v>
      </c>
      <c r="R111" s="47">
        <v>950</v>
      </c>
      <c r="S111" s="47">
        <v>695</v>
      </c>
      <c r="T111" s="47">
        <v>924</v>
      </c>
      <c r="U111" s="59">
        <v>0.37380000000000002</v>
      </c>
      <c r="V111" s="59">
        <v>0.3805</v>
      </c>
      <c r="W111" s="48">
        <v>0.41</v>
      </c>
      <c r="X111" s="48">
        <v>0.71</v>
      </c>
      <c r="Y111" s="59">
        <v>8.6999999999999994E-2</v>
      </c>
      <c r="Z111" s="59">
        <v>0.15459999999999999</v>
      </c>
      <c r="AA111" s="59" t="s">
        <v>0</v>
      </c>
      <c r="AB111" s="59" t="s">
        <v>0</v>
      </c>
      <c r="AC111" s="59" t="s">
        <v>0</v>
      </c>
      <c r="AD111" s="59" t="s">
        <v>0</v>
      </c>
      <c r="AE111" s="59">
        <v>1.7399999999999999E-2</v>
      </c>
      <c r="AF111" s="59">
        <v>8.0999999999999996E-3</v>
      </c>
      <c r="AG111" s="59" t="s">
        <v>0</v>
      </c>
      <c r="AH111" s="59" t="s">
        <v>0</v>
      </c>
      <c r="AI111" s="59">
        <v>0.4355</v>
      </c>
      <c r="AJ111" s="59">
        <v>0.4304</v>
      </c>
      <c r="AK111" s="59">
        <v>0.1236</v>
      </c>
      <c r="AL111" s="59">
        <v>0.1351</v>
      </c>
      <c r="AM111" s="59">
        <v>0.11360000000000001</v>
      </c>
      <c r="AN111" s="59">
        <v>0.12590000000000001</v>
      </c>
    </row>
    <row r="112" spans="1:40" ht="17.399999999999999" customHeight="1" thickTop="1" thickBot="1" x14ac:dyDescent="0.3">
      <c r="A112" s="49">
        <v>109</v>
      </c>
      <c r="B112" s="56" t="s">
        <v>142</v>
      </c>
      <c r="C112" s="50">
        <v>89915</v>
      </c>
      <c r="D112" s="50">
        <v>73318</v>
      </c>
      <c r="E112" s="65">
        <v>5960</v>
      </c>
      <c r="F112" s="50">
        <v>5292</v>
      </c>
      <c r="G112" s="51" t="s">
        <v>0</v>
      </c>
      <c r="H112" s="51" t="s">
        <v>0</v>
      </c>
      <c r="I112" s="50">
        <v>32092</v>
      </c>
      <c r="J112" s="50">
        <v>26174</v>
      </c>
      <c r="K112" s="50">
        <v>61664</v>
      </c>
      <c r="L112" s="50">
        <v>56075</v>
      </c>
      <c r="M112" s="50">
        <v>2531</v>
      </c>
      <c r="N112" s="50">
        <v>2588</v>
      </c>
      <c r="O112" s="50">
        <v>938</v>
      </c>
      <c r="P112" s="50">
        <v>938</v>
      </c>
      <c r="Q112" s="50">
        <v>817</v>
      </c>
      <c r="R112" s="50">
        <v>991</v>
      </c>
      <c r="S112" s="50">
        <v>806</v>
      </c>
      <c r="T112" s="50">
        <v>974</v>
      </c>
      <c r="U112" s="52">
        <v>0.37190000000000001</v>
      </c>
      <c r="V112" s="52">
        <v>0.33279999999999998</v>
      </c>
      <c r="W112" s="51">
        <v>0.66</v>
      </c>
      <c r="X112" s="51">
        <v>0.79</v>
      </c>
      <c r="Y112" s="52" t="s">
        <v>0</v>
      </c>
      <c r="Z112" s="52" t="s">
        <v>0</v>
      </c>
      <c r="AA112" s="52" t="s">
        <v>0</v>
      </c>
      <c r="AB112" s="52" t="s">
        <v>0</v>
      </c>
      <c r="AC112" s="52" t="s">
        <v>0</v>
      </c>
      <c r="AD112" s="52" t="s">
        <v>0</v>
      </c>
      <c r="AE112" s="52">
        <v>1.8100000000000002E-2</v>
      </c>
      <c r="AF112" s="52">
        <v>1.43E-2</v>
      </c>
      <c r="AG112" s="52" t="s">
        <v>0</v>
      </c>
      <c r="AH112" s="52" t="s">
        <v>0</v>
      </c>
      <c r="AI112" s="52">
        <v>0.52039999999999997</v>
      </c>
      <c r="AJ112" s="52">
        <v>0.46677145255525954</v>
      </c>
      <c r="AK112" s="52">
        <v>0.12540000000000001</v>
      </c>
      <c r="AL112" s="52">
        <v>0.1241</v>
      </c>
      <c r="AM112" s="52">
        <v>0.1103</v>
      </c>
      <c r="AN112" s="52">
        <v>0.1074</v>
      </c>
    </row>
    <row r="113" spans="1:40" s="42" customFormat="1" ht="17.399999999999999" customHeight="1" thickTop="1" thickBot="1" x14ac:dyDescent="0.3">
      <c r="A113" s="46">
        <v>110</v>
      </c>
      <c r="B113" s="58" t="s">
        <v>143</v>
      </c>
      <c r="C113" s="47">
        <v>86547</v>
      </c>
      <c r="D113" s="47">
        <v>55769</v>
      </c>
      <c r="E113" s="66">
        <v>4535</v>
      </c>
      <c r="F113" s="47">
        <v>4252</v>
      </c>
      <c r="G113" s="48">
        <v>3.47</v>
      </c>
      <c r="H113" s="48">
        <v>3.25</v>
      </c>
      <c r="I113" s="47">
        <v>37149</v>
      </c>
      <c r="J113" s="47">
        <v>33299</v>
      </c>
      <c r="K113" s="47">
        <v>47592</v>
      </c>
      <c r="L113" s="47">
        <v>40227</v>
      </c>
      <c r="M113" s="47">
        <v>1735</v>
      </c>
      <c r="N113" s="47">
        <v>1408</v>
      </c>
      <c r="O113" s="47">
        <v>865</v>
      </c>
      <c r="P113" s="47">
        <v>1209</v>
      </c>
      <c r="Q113" s="47">
        <v>351</v>
      </c>
      <c r="R113" s="47">
        <v>303</v>
      </c>
      <c r="S113" s="47">
        <v>349</v>
      </c>
      <c r="T113" s="47">
        <v>290</v>
      </c>
      <c r="U113" s="59">
        <v>0.37669999999999998</v>
      </c>
      <c r="V113" s="59">
        <v>0.42330000000000001</v>
      </c>
      <c r="W113" s="48">
        <v>0.26</v>
      </c>
      <c r="X113" s="48">
        <v>0.24</v>
      </c>
      <c r="Y113" s="59">
        <v>7.8700000000000006E-2</v>
      </c>
      <c r="Z113" s="59">
        <v>7.2300000000000003E-2</v>
      </c>
      <c r="AA113" s="59" t="s">
        <v>0</v>
      </c>
      <c r="AB113" s="59" t="s">
        <v>0</v>
      </c>
      <c r="AC113" s="59" t="s">
        <v>0</v>
      </c>
      <c r="AD113" s="59" t="s">
        <v>0</v>
      </c>
      <c r="AE113" s="59">
        <v>1.6799999999999999E-2</v>
      </c>
      <c r="AF113" s="59">
        <v>1.5599999999999999E-2</v>
      </c>
      <c r="AG113" s="59" t="s">
        <v>0</v>
      </c>
      <c r="AH113" s="59" t="s">
        <v>0</v>
      </c>
      <c r="AI113" s="59">
        <v>0.71050000000000002</v>
      </c>
      <c r="AJ113" s="59">
        <v>0.73089999999999999</v>
      </c>
      <c r="AK113" s="59">
        <v>0.12280000000000001</v>
      </c>
      <c r="AL113" s="59">
        <v>0.1163</v>
      </c>
      <c r="AM113" s="59">
        <v>8.72E-2</v>
      </c>
      <c r="AN113" s="59">
        <v>0.10780000000000001</v>
      </c>
    </row>
    <row r="114" spans="1:40" ht="17.399999999999999" customHeight="1" thickTop="1" thickBot="1" x14ac:dyDescent="0.3">
      <c r="A114" s="49">
        <v>111</v>
      </c>
      <c r="B114" s="56" t="s">
        <v>144</v>
      </c>
      <c r="C114" s="50">
        <v>83550</v>
      </c>
      <c r="D114" s="50">
        <v>58139</v>
      </c>
      <c r="E114" s="65" t="s">
        <v>0</v>
      </c>
      <c r="F114" s="50" t="s">
        <v>0</v>
      </c>
      <c r="G114" s="51" t="s">
        <v>0</v>
      </c>
      <c r="H114" s="51" t="s">
        <v>0</v>
      </c>
      <c r="I114" s="50">
        <v>36114</v>
      </c>
      <c r="J114" s="50">
        <v>28587</v>
      </c>
      <c r="K114" s="50">
        <v>67750</v>
      </c>
      <c r="L114" s="50">
        <v>48516</v>
      </c>
      <c r="M114" s="50">
        <v>2433</v>
      </c>
      <c r="N114" s="50">
        <v>1997</v>
      </c>
      <c r="O114" s="50">
        <v>2481</v>
      </c>
      <c r="P114" s="50">
        <v>2050</v>
      </c>
      <c r="Q114" s="50">
        <v>725</v>
      </c>
      <c r="R114" s="50">
        <v>649</v>
      </c>
      <c r="S114" s="50" t="s">
        <v>0</v>
      </c>
      <c r="T114" s="50" t="s">
        <v>0</v>
      </c>
      <c r="U114" s="52">
        <v>0.43369999999999997</v>
      </c>
      <c r="V114" s="52">
        <v>0.4078</v>
      </c>
      <c r="W114" s="51">
        <v>0.42</v>
      </c>
      <c r="X114" s="51">
        <v>0.38</v>
      </c>
      <c r="Y114" s="52" t="s">
        <v>0</v>
      </c>
      <c r="Z114" s="52" t="s">
        <v>0</v>
      </c>
      <c r="AA114" s="52" t="s">
        <v>0</v>
      </c>
      <c r="AB114" s="52" t="s">
        <v>0</v>
      </c>
      <c r="AC114" s="52" t="s">
        <v>0</v>
      </c>
      <c r="AD114" s="52" t="s">
        <v>0</v>
      </c>
      <c r="AE114" s="52">
        <v>1.4200000000000001E-2</v>
      </c>
      <c r="AF114" s="52">
        <v>5.4999999999999997E-3</v>
      </c>
      <c r="AG114" s="52" t="s">
        <v>0</v>
      </c>
      <c r="AH114" s="52" t="s">
        <v>0</v>
      </c>
      <c r="AI114" s="52">
        <v>0.53259999999999996</v>
      </c>
      <c r="AJ114" s="52">
        <v>0.58860000000000001</v>
      </c>
      <c r="AK114" s="52">
        <v>0.11459999999999999</v>
      </c>
      <c r="AL114" s="52">
        <v>0.13739999999999999</v>
      </c>
      <c r="AM114" s="52">
        <v>9.74E-2</v>
      </c>
      <c r="AN114" s="52">
        <v>0.1148</v>
      </c>
    </row>
    <row r="115" spans="1:40" s="42" customFormat="1" ht="17.399999999999999" customHeight="1" thickTop="1" thickBot="1" x14ac:dyDescent="0.3">
      <c r="A115" s="46">
        <v>112</v>
      </c>
      <c r="B115" s="58" t="s">
        <v>145</v>
      </c>
      <c r="C115" s="47">
        <v>83229</v>
      </c>
      <c r="D115" s="47">
        <v>70734</v>
      </c>
      <c r="E115" s="66">
        <v>7013</v>
      </c>
      <c r="F115" s="47">
        <v>6266</v>
      </c>
      <c r="G115" s="48">
        <v>3.78</v>
      </c>
      <c r="H115" s="48">
        <v>3.71</v>
      </c>
      <c r="I115" s="47">
        <v>44171</v>
      </c>
      <c r="J115" s="47">
        <v>38185</v>
      </c>
      <c r="K115" s="47">
        <v>67319</v>
      </c>
      <c r="L115" s="47">
        <v>58933</v>
      </c>
      <c r="M115" s="47">
        <v>2512</v>
      </c>
      <c r="N115" s="47">
        <v>2477</v>
      </c>
      <c r="O115" s="47">
        <v>2311</v>
      </c>
      <c r="P115" s="47">
        <v>2287</v>
      </c>
      <c r="Q115" s="47">
        <v>638</v>
      </c>
      <c r="R115" s="47">
        <v>767</v>
      </c>
      <c r="S115" s="47">
        <v>625</v>
      </c>
      <c r="T115" s="47">
        <v>763</v>
      </c>
      <c r="U115" s="59">
        <v>0.41810000000000003</v>
      </c>
      <c r="V115" s="59">
        <v>0.36699999999999999</v>
      </c>
      <c r="W115" s="48">
        <v>0.33</v>
      </c>
      <c r="X115" s="48">
        <v>0.45</v>
      </c>
      <c r="Y115" s="59">
        <v>9.5200000000000007E-2</v>
      </c>
      <c r="Z115" s="59">
        <v>0.14169999999999999</v>
      </c>
      <c r="AA115" s="59" t="s">
        <v>0</v>
      </c>
      <c r="AB115" s="59" t="s">
        <v>0</v>
      </c>
      <c r="AC115" s="59" t="s">
        <v>0</v>
      </c>
      <c r="AD115" s="59" t="s">
        <v>0</v>
      </c>
      <c r="AE115" s="59">
        <v>2.1299999999999999E-2</v>
      </c>
      <c r="AF115" s="59">
        <v>1.9E-2</v>
      </c>
      <c r="AG115" s="59" t="s">
        <v>0</v>
      </c>
      <c r="AH115" s="59" t="s">
        <v>0</v>
      </c>
      <c r="AI115" s="59" t="s">
        <v>0</v>
      </c>
      <c r="AJ115" s="59" t="s">
        <v>0</v>
      </c>
      <c r="AK115" s="59">
        <v>0.1091</v>
      </c>
      <c r="AL115" s="59">
        <v>0.1196</v>
      </c>
      <c r="AM115" s="59">
        <v>0.1014</v>
      </c>
      <c r="AN115" s="59">
        <v>0.1123</v>
      </c>
    </row>
    <row r="116" spans="1:40" ht="17.399999999999999" customHeight="1" thickTop="1" thickBot="1" x14ac:dyDescent="0.3">
      <c r="A116" s="49">
        <v>113</v>
      </c>
      <c r="B116" s="56" t="s">
        <v>146</v>
      </c>
      <c r="C116" s="50">
        <v>82727</v>
      </c>
      <c r="D116" s="50">
        <v>56444</v>
      </c>
      <c r="E116" s="65" t="s">
        <v>0</v>
      </c>
      <c r="F116" s="50" t="s">
        <v>0</v>
      </c>
      <c r="G116" s="51" t="s">
        <v>0</v>
      </c>
      <c r="H116" s="51" t="s">
        <v>0</v>
      </c>
      <c r="I116" s="50" t="s">
        <v>0</v>
      </c>
      <c r="J116" s="50" t="s">
        <v>0</v>
      </c>
      <c r="K116" s="50">
        <v>45122</v>
      </c>
      <c r="L116" s="50">
        <v>36619</v>
      </c>
      <c r="M116" s="50">
        <v>2187</v>
      </c>
      <c r="N116" s="50">
        <v>1686</v>
      </c>
      <c r="O116" s="50">
        <v>2019</v>
      </c>
      <c r="P116" s="50">
        <v>1520</v>
      </c>
      <c r="Q116" s="50">
        <v>405</v>
      </c>
      <c r="R116" s="50">
        <v>315</v>
      </c>
      <c r="S116" s="50" t="s">
        <v>0</v>
      </c>
      <c r="T116" s="50" t="s">
        <v>0</v>
      </c>
      <c r="U116" s="52">
        <v>0.29599999999999999</v>
      </c>
      <c r="V116" s="52">
        <v>0.27129999999999999</v>
      </c>
      <c r="W116" s="51">
        <v>0.25</v>
      </c>
      <c r="X116" s="51">
        <v>0.21</v>
      </c>
      <c r="Y116" s="52">
        <v>8.2799999999999999E-2</v>
      </c>
      <c r="Z116" s="52">
        <v>8.5000000000000006E-2</v>
      </c>
      <c r="AA116" s="52" t="s">
        <v>0</v>
      </c>
      <c r="AB116" s="52" t="s">
        <v>0</v>
      </c>
      <c r="AC116" s="52" t="s">
        <v>0</v>
      </c>
      <c r="AD116" s="52" t="s">
        <v>0</v>
      </c>
      <c r="AE116" s="52">
        <v>1.5699999999999999E-2</v>
      </c>
      <c r="AF116" s="52">
        <v>9.2999999999999992E-3</v>
      </c>
      <c r="AG116" s="52" t="s">
        <v>0</v>
      </c>
      <c r="AH116" s="52" t="s">
        <v>0</v>
      </c>
      <c r="AI116" s="52">
        <v>0.6583</v>
      </c>
      <c r="AJ116" s="52">
        <v>0.66549999999999998</v>
      </c>
      <c r="AK116" s="52">
        <v>0.1116</v>
      </c>
      <c r="AL116" s="52">
        <v>0.15440000000000001</v>
      </c>
      <c r="AM116" s="52">
        <v>8.9399999999999993E-2</v>
      </c>
      <c r="AN116" s="52">
        <v>0.14330000000000001</v>
      </c>
    </row>
    <row r="117" spans="1:40" s="42" customFormat="1" ht="17.399999999999999" customHeight="1" thickTop="1" thickBot="1" x14ac:dyDescent="0.3">
      <c r="A117" s="46">
        <v>114</v>
      </c>
      <c r="B117" s="58" t="s">
        <v>147</v>
      </c>
      <c r="C117" s="47">
        <v>82354</v>
      </c>
      <c r="D117" s="47">
        <v>71970</v>
      </c>
      <c r="E117" s="66">
        <v>7027</v>
      </c>
      <c r="F117" s="47">
        <v>6340</v>
      </c>
      <c r="G117" s="48">
        <v>4.32</v>
      </c>
      <c r="H117" s="48">
        <v>3.9</v>
      </c>
      <c r="I117" s="47">
        <v>39849</v>
      </c>
      <c r="J117" s="47">
        <v>38300</v>
      </c>
      <c r="K117" s="47">
        <v>56387</v>
      </c>
      <c r="L117" s="47">
        <v>53320</v>
      </c>
      <c r="M117" s="47">
        <v>2406</v>
      </c>
      <c r="N117" s="47">
        <v>2364</v>
      </c>
      <c r="O117" s="47">
        <v>2000</v>
      </c>
      <c r="P117" s="47">
        <v>2098</v>
      </c>
      <c r="Q117" s="47">
        <v>681</v>
      </c>
      <c r="R117" s="47">
        <v>721</v>
      </c>
      <c r="S117" s="47">
        <v>673</v>
      </c>
      <c r="T117" s="47">
        <v>731</v>
      </c>
      <c r="U117" s="59">
        <v>0.35199999999999998</v>
      </c>
      <c r="V117" s="59">
        <v>0.32690000000000002</v>
      </c>
      <c r="W117" s="48">
        <v>0.41</v>
      </c>
      <c r="X117" s="48">
        <v>0.45</v>
      </c>
      <c r="Y117" s="59">
        <v>9.9199999999999997E-2</v>
      </c>
      <c r="Z117" s="59">
        <v>0.12379999999999999</v>
      </c>
      <c r="AA117" s="59" t="s">
        <v>0</v>
      </c>
      <c r="AB117" s="59" t="s">
        <v>0</v>
      </c>
      <c r="AC117" s="59" t="s">
        <v>0</v>
      </c>
      <c r="AD117" s="59" t="s">
        <v>0</v>
      </c>
      <c r="AE117" s="59">
        <v>1.9599999999999999E-2</v>
      </c>
      <c r="AF117" s="59">
        <v>1.5100000000000001E-2</v>
      </c>
      <c r="AG117" s="59" t="s">
        <v>0</v>
      </c>
      <c r="AH117" s="59" t="s">
        <v>0</v>
      </c>
      <c r="AI117" s="59">
        <v>0.70669999999999999</v>
      </c>
      <c r="AJ117" s="59">
        <v>0.71830000000000005</v>
      </c>
      <c r="AK117" s="59">
        <v>0.1507</v>
      </c>
      <c r="AL117" s="59">
        <v>0.1449</v>
      </c>
      <c r="AM117" s="59">
        <v>0.13930000000000001</v>
      </c>
      <c r="AN117" s="59">
        <v>0.13350000000000001</v>
      </c>
    </row>
    <row r="118" spans="1:40" ht="17.399999999999999" customHeight="1" thickTop="1" thickBot="1" x14ac:dyDescent="0.3">
      <c r="A118" s="49">
        <v>115</v>
      </c>
      <c r="B118" s="56" t="s">
        <v>148</v>
      </c>
      <c r="C118" s="50">
        <v>73794</v>
      </c>
      <c r="D118" s="50">
        <v>60740</v>
      </c>
      <c r="E118" s="65" t="s">
        <v>0</v>
      </c>
      <c r="F118" s="50" t="s">
        <v>0</v>
      </c>
      <c r="G118" s="51" t="s">
        <v>0</v>
      </c>
      <c r="H118" s="51" t="s">
        <v>0</v>
      </c>
      <c r="I118" s="50">
        <v>24741</v>
      </c>
      <c r="J118" s="50">
        <v>19280</v>
      </c>
      <c r="K118" s="50">
        <v>44731</v>
      </c>
      <c r="L118" s="50">
        <v>34646</v>
      </c>
      <c r="M118" s="50" t="s">
        <v>0</v>
      </c>
      <c r="N118" s="50">
        <v>3287</v>
      </c>
      <c r="O118" s="50" t="s">
        <v>0</v>
      </c>
      <c r="P118" s="50" t="s">
        <v>0</v>
      </c>
      <c r="Q118" s="50">
        <v>346</v>
      </c>
      <c r="R118" s="50">
        <v>366</v>
      </c>
      <c r="S118" s="50" t="s">
        <v>0</v>
      </c>
      <c r="T118" s="50" t="s">
        <v>0</v>
      </c>
      <c r="U118" s="52">
        <v>0.36249999999999999</v>
      </c>
      <c r="V118" s="52">
        <v>0.39800000000000002</v>
      </c>
      <c r="W118" s="51">
        <v>0.15</v>
      </c>
      <c r="X118" s="51">
        <v>0.17</v>
      </c>
      <c r="Y118" s="52">
        <v>6.93E-2</v>
      </c>
      <c r="Z118" s="52">
        <v>8.4900000000000003E-2</v>
      </c>
      <c r="AA118" s="52" t="s">
        <v>0</v>
      </c>
      <c r="AB118" s="52" t="s">
        <v>0</v>
      </c>
      <c r="AC118" s="52" t="s">
        <v>0</v>
      </c>
      <c r="AD118" s="52" t="s">
        <v>0</v>
      </c>
      <c r="AE118" s="52">
        <v>1.55E-2</v>
      </c>
      <c r="AF118" s="52">
        <v>1.0999999999999999E-2</v>
      </c>
      <c r="AG118" s="52" t="s">
        <v>0</v>
      </c>
      <c r="AH118" s="52" t="s">
        <v>0</v>
      </c>
      <c r="AI118" s="52" t="s">
        <v>0</v>
      </c>
      <c r="AJ118" s="52">
        <v>0.48699999999999999</v>
      </c>
      <c r="AK118" s="52">
        <v>0.10630000000000001</v>
      </c>
      <c r="AL118" s="52">
        <v>0.1111</v>
      </c>
      <c r="AM118" s="52" t="s">
        <v>0</v>
      </c>
      <c r="AN118" s="52" t="s">
        <v>0</v>
      </c>
    </row>
    <row r="119" spans="1:40" s="42" customFormat="1" ht="17.399999999999999" customHeight="1" thickTop="1" thickBot="1" x14ac:dyDescent="0.3">
      <c r="A119" s="46">
        <v>116</v>
      </c>
      <c r="B119" s="60" t="s">
        <v>149</v>
      </c>
      <c r="C119" s="47">
        <v>73647</v>
      </c>
      <c r="D119" s="47">
        <v>61604</v>
      </c>
      <c r="E119" s="66" t="s">
        <v>0</v>
      </c>
      <c r="F119" s="47" t="s">
        <v>0</v>
      </c>
      <c r="G119" s="48" t="s">
        <v>0</v>
      </c>
      <c r="H119" s="48" t="s">
        <v>0</v>
      </c>
      <c r="I119" s="47">
        <v>30822</v>
      </c>
      <c r="J119" s="47">
        <v>31163</v>
      </c>
      <c r="K119" s="47">
        <v>46013</v>
      </c>
      <c r="L119" s="47">
        <v>42063</v>
      </c>
      <c r="M119" s="47">
        <v>1179</v>
      </c>
      <c r="N119" s="47">
        <v>1065</v>
      </c>
      <c r="O119" s="47">
        <v>307</v>
      </c>
      <c r="P119" s="47">
        <v>579</v>
      </c>
      <c r="Q119" s="47">
        <v>390</v>
      </c>
      <c r="R119" s="47">
        <v>422</v>
      </c>
      <c r="S119" s="47" t="s">
        <v>0</v>
      </c>
      <c r="T119" s="47" t="s">
        <v>0</v>
      </c>
      <c r="U119" s="59" t="s">
        <v>0</v>
      </c>
      <c r="V119" s="59" t="s">
        <v>0</v>
      </c>
      <c r="W119" s="48" t="s">
        <v>0</v>
      </c>
      <c r="X119" s="48" t="s">
        <v>0</v>
      </c>
      <c r="Y119" s="59" t="s">
        <v>0</v>
      </c>
      <c r="Z119" s="59" t="s">
        <v>0</v>
      </c>
      <c r="AA119" s="59" t="s">
        <v>0</v>
      </c>
      <c r="AB119" s="59" t="s">
        <v>0</v>
      </c>
      <c r="AC119" s="59" t="s">
        <v>0</v>
      </c>
      <c r="AD119" s="59" t="s">
        <v>0</v>
      </c>
      <c r="AE119" s="59" t="s">
        <v>0</v>
      </c>
      <c r="AF119" s="59" t="s">
        <v>0</v>
      </c>
      <c r="AG119" s="59" t="s">
        <v>0</v>
      </c>
      <c r="AH119" s="59" t="s">
        <v>0</v>
      </c>
      <c r="AI119" s="59" t="s">
        <v>0</v>
      </c>
      <c r="AJ119" s="59" t="s">
        <v>0</v>
      </c>
      <c r="AK119" s="59">
        <v>0.1376</v>
      </c>
      <c r="AL119" s="59">
        <v>0.15079999999999999</v>
      </c>
      <c r="AM119" s="59">
        <v>0.12609999999999999</v>
      </c>
      <c r="AN119" s="59">
        <v>0.13930000000000001</v>
      </c>
    </row>
    <row r="120" spans="1:40" ht="17.399999999999999" customHeight="1" thickTop="1" thickBot="1" x14ac:dyDescent="0.3">
      <c r="A120" s="49">
        <v>117</v>
      </c>
      <c r="B120" s="56" t="s">
        <v>150</v>
      </c>
      <c r="C120" s="50">
        <v>72459</v>
      </c>
      <c r="D120" s="50">
        <v>63942</v>
      </c>
      <c r="E120" s="65">
        <v>5569</v>
      </c>
      <c r="F120" s="50">
        <v>5008</v>
      </c>
      <c r="G120" s="51">
        <v>3.06</v>
      </c>
      <c r="H120" s="51">
        <v>2.75</v>
      </c>
      <c r="I120" s="50">
        <v>24025</v>
      </c>
      <c r="J120" s="50">
        <v>19685</v>
      </c>
      <c r="K120" s="50">
        <v>39517</v>
      </c>
      <c r="L120" s="50">
        <v>37686</v>
      </c>
      <c r="M120" s="50">
        <v>2215</v>
      </c>
      <c r="N120" s="50">
        <v>2496</v>
      </c>
      <c r="O120" s="50">
        <v>2062</v>
      </c>
      <c r="P120" s="50">
        <v>2389</v>
      </c>
      <c r="Q120" s="50">
        <v>686</v>
      </c>
      <c r="R120" s="50">
        <v>844</v>
      </c>
      <c r="S120" s="50">
        <v>676</v>
      </c>
      <c r="T120" s="50">
        <v>823</v>
      </c>
      <c r="U120" s="52" t="s">
        <v>0</v>
      </c>
      <c r="V120" s="52" t="s">
        <v>0</v>
      </c>
      <c r="W120" s="51">
        <v>0.37</v>
      </c>
      <c r="X120" s="51">
        <v>0.45</v>
      </c>
      <c r="Y120" s="52">
        <v>0.12809999999999999</v>
      </c>
      <c r="Z120" s="52">
        <v>0.17760000000000001</v>
      </c>
      <c r="AA120" s="52" t="s">
        <v>0</v>
      </c>
      <c r="AB120" s="52" t="s">
        <v>0</v>
      </c>
      <c r="AC120" s="52" t="s">
        <v>0</v>
      </c>
      <c r="AD120" s="52" t="s">
        <v>0</v>
      </c>
      <c r="AE120" s="52">
        <v>1.3100000000000001E-2</v>
      </c>
      <c r="AF120" s="52">
        <v>8.3000000000000001E-3</v>
      </c>
      <c r="AG120" s="52">
        <v>4.0899999999999999E-2</v>
      </c>
      <c r="AH120" s="52">
        <v>3.3300000000000003E-2</v>
      </c>
      <c r="AI120" s="52" t="s">
        <v>0</v>
      </c>
      <c r="AJ120" s="52" t="s">
        <v>0</v>
      </c>
      <c r="AK120" s="52">
        <v>0.1915</v>
      </c>
      <c r="AL120" s="52">
        <v>0.1341</v>
      </c>
      <c r="AM120" s="52">
        <v>0.12859999999999999</v>
      </c>
      <c r="AN120" s="52">
        <v>0.1225</v>
      </c>
    </row>
    <row r="121" spans="1:40" s="42" customFormat="1" ht="17.399999999999999" customHeight="1" thickTop="1" thickBot="1" x14ac:dyDescent="0.3">
      <c r="A121" s="46">
        <v>118</v>
      </c>
      <c r="B121" s="60" t="s">
        <v>151</v>
      </c>
      <c r="C121" s="47">
        <v>71453</v>
      </c>
      <c r="D121" s="47">
        <v>61945</v>
      </c>
      <c r="E121" s="66">
        <v>6562</v>
      </c>
      <c r="F121" s="47">
        <v>6011</v>
      </c>
      <c r="G121" s="48" t="s">
        <v>0</v>
      </c>
      <c r="H121" s="48" t="s">
        <v>0</v>
      </c>
      <c r="I121" s="47">
        <v>40994</v>
      </c>
      <c r="J121" s="47">
        <v>38044</v>
      </c>
      <c r="K121" s="47">
        <v>57188</v>
      </c>
      <c r="L121" s="47">
        <v>51918</v>
      </c>
      <c r="M121" s="47">
        <v>2368</v>
      </c>
      <c r="N121" s="47">
        <v>2430</v>
      </c>
      <c r="O121" s="47">
        <v>2238</v>
      </c>
      <c r="P121" s="47">
        <v>2308</v>
      </c>
      <c r="Q121" s="47">
        <v>612</v>
      </c>
      <c r="R121" s="47">
        <v>777</v>
      </c>
      <c r="S121" s="47">
        <v>604</v>
      </c>
      <c r="T121" s="47">
        <v>768</v>
      </c>
      <c r="U121" s="59" t="s">
        <v>0</v>
      </c>
      <c r="V121" s="59" t="s">
        <v>0</v>
      </c>
      <c r="W121" s="48">
        <v>0.6</v>
      </c>
      <c r="X121" s="48">
        <v>0.77</v>
      </c>
      <c r="Y121" s="59">
        <v>9.74E-2</v>
      </c>
      <c r="Z121" s="59">
        <v>0.1368</v>
      </c>
      <c r="AA121" s="59" t="s">
        <v>0</v>
      </c>
      <c r="AB121" s="59" t="s">
        <v>0</v>
      </c>
      <c r="AC121" s="59" t="s">
        <v>0</v>
      </c>
      <c r="AD121" s="59" t="s">
        <v>0</v>
      </c>
      <c r="AE121" s="59">
        <v>1.8599999999999998E-2</v>
      </c>
      <c r="AF121" s="59">
        <v>1.6899999999999998E-2</v>
      </c>
      <c r="AG121" s="59">
        <v>3.5200000000000002E-2</v>
      </c>
      <c r="AH121" s="59">
        <v>3.5700000000000003E-2</v>
      </c>
      <c r="AI121" s="59">
        <v>0.71679999999999999</v>
      </c>
      <c r="AJ121" s="59">
        <v>0.73280000000000001</v>
      </c>
      <c r="AK121" s="59">
        <v>0.1358</v>
      </c>
      <c r="AL121" s="59">
        <v>0.13469999999999999</v>
      </c>
      <c r="AM121" s="59">
        <v>0.1244</v>
      </c>
      <c r="AN121" s="59">
        <v>0.1234</v>
      </c>
    </row>
    <row r="122" spans="1:40" ht="17.399999999999999" customHeight="1" thickTop="1" thickBot="1" x14ac:dyDescent="0.3">
      <c r="A122" s="49">
        <v>119</v>
      </c>
      <c r="B122" s="56" t="s">
        <v>152</v>
      </c>
      <c r="C122" s="50">
        <v>70435</v>
      </c>
      <c r="D122" s="50">
        <v>53334</v>
      </c>
      <c r="E122" s="65" t="s">
        <v>0</v>
      </c>
      <c r="F122" s="50" t="s">
        <v>0</v>
      </c>
      <c r="G122" s="51" t="s">
        <v>0</v>
      </c>
      <c r="H122" s="51" t="s">
        <v>0</v>
      </c>
      <c r="I122" s="50">
        <v>35699</v>
      </c>
      <c r="J122" s="50">
        <v>28927</v>
      </c>
      <c r="K122" s="50">
        <v>52221</v>
      </c>
      <c r="L122" s="50">
        <v>39650</v>
      </c>
      <c r="M122" s="50">
        <v>3843</v>
      </c>
      <c r="N122" s="50">
        <v>3239</v>
      </c>
      <c r="O122" s="50" t="s">
        <v>0</v>
      </c>
      <c r="P122" s="50" t="s">
        <v>0</v>
      </c>
      <c r="Q122" s="50">
        <v>672</v>
      </c>
      <c r="R122" s="50">
        <v>960</v>
      </c>
      <c r="S122" s="50" t="s">
        <v>0</v>
      </c>
      <c r="T122" s="50" t="s">
        <v>0</v>
      </c>
      <c r="U122" s="52">
        <v>0.2631</v>
      </c>
      <c r="V122" s="52">
        <v>0.21129999999999999</v>
      </c>
      <c r="W122" s="51">
        <v>0.36</v>
      </c>
      <c r="X122" s="51">
        <v>0.52</v>
      </c>
      <c r="Y122" s="52">
        <v>0.12509999999999999</v>
      </c>
      <c r="Z122" s="52">
        <v>0.20399999999999999</v>
      </c>
      <c r="AA122" s="52" t="s">
        <v>0</v>
      </c>
      <c r="AB122" s="52" t="s">
        <v>0</v>
      </c>
      <c r="AC122" s="52" t="s">
        <v>0</v>
      </c>
      <c r="AD122" s="52" t="s">
        <v>0</v>
      </c>
      <c r="AE122" s="52">
        <v>1.8800000000000001E-2</v>
      </c>
      <c r="AF122" s="52">
        <v>9.4000000000000004E-3</v>
      </c>
      <c r="AG122" s="52" t="s">
        <v>0</v>
      </c>
      <c r="AH122" s="52" t="s">
        <v>0</v>
      </c>
      <c r="AI122" s="52">
        <v>0.67749999999999999</v>
      </c>
      <c r="AJ122" s="52">
        <v>0.72070000000000001</v>
      </c>
      <c r="AK122" s="52">
        <v>0.1462</v>
      </c>
      <c r="AL122" s="52">
        <v>0.184</v>
      </c>
      <c r="AM122" s="52">
        <v>0.1366</v>
      </c>
      <c r="AN122" s="52">
        <v>0.1729</v>
      </c>
    </row>
    <row r="123" spans="1:40" s="42" customFormat="1" ht="17.399999999999999" customHeight="1" thickTop="1" thickBot="1" x14ac:dyDescent="0.3">
      <c r="A123" s="46">
        <v>120</v>
      </c>
      <c r="B123" s="58" t="s">
        <v>153</v>
      </c>
      <c r="C123" s="47">
        <v>67082</v>
      </c>
      <c r="D123" s="47">
        <v>58788</v>
      </c>
      <c r="E123" s="66" t="s">
        <v>0</v>
      </c>
      <c r="F123" s="47" t="s">
        <v>0</v>
      </c>
      <c r="G123" s="48" t="s">
        <v>0</v>
      </c>
      <c r="H123" s="48" t="s">
        <v>0</v>
      </c>
      <c r="I123" s="47">
        <v>36388</v>
      </c>
      <c r="J123" s="47">
        <v>31350</v>
      </c>
      <c r="K123" s="47">
        <v>56750</v>
      </c>
      <c r="L123" s="47">
        <v>50750</v>
      </c>
      <c r="M123" s="47">
        <v>2009</v>
      </c>
      <c r="N123" s="47">
        <v>1836</v>
      </c>
      <c r="O123" s="47">
        <v>1358</v>
      </c>
      <c r="P123" s="47">
        <v>1632</v>
      </c>
      <c r="Q123" s="47">
        <v>581</v>
      </c>
      <c r="R123" s="47">
        <v>560</v>
      </c>
      <c r="S123" s="47" t="s">
        <v>0</v>
      </c>
      <c r="T123" s="47" t="s">
        <v>0</v>
      </c>
      <c r="U123" s="59" t="s">
        <v>0</v>
      </c>
      <c r="V123" s="59" t="s">
        <v>0</v>
      </c>
      <c r="W123" s="48" t="s">
        <v>0</v>
      </c>
      <c r="X123" s="48" t="s">
        <v>0</v>
      </c>
      <c r="Y123" s="59" t="s">
        <v>0</v>
      </c>
      <c r="Z123" s="59" t="s">
        <v>0</v>
      </c>
      <c r="AA123" s="59" t="s">
        <v>0</v>
      </c>
      <c r="AB123" s="59" t="s">
        <v>0</v>
      </c>
      <c r="AC123" s="59" t="s">
        <v>0</v>
      </c>
      <c r="AD123" s="59" t="s">
        <v>0</v>
      </c>
      <c r="AE123" s="59">
        <v>1.9300000000000001E-2</v>
      </c>
      <c r="AF123" s="59">
        <v>1.8800000000000001E-2</v>
      </c>
      <c r="AG123" s="59" t="s">
        <v>0</v>
      </c>
      <c r="AH123" s="59" t="s">
        <v>0</v>
      </c>
      <c r="AI123" s="59">
        <v>0.64119999999999999</v>
      </c>
      <c r="AJ123" s="59">
        <v>0.61750000000000005</v>
      </c>
      <c r="AK123" s="59">
        <v>0.1244</v>
      </c>
      <c r="AL123" s="59">
        <v>0.14480000000000001</v>
      </c>
      <c r="AM123" s="59">
        <v>0.11310000000000001</v>
      </c>
      <c r="AN123" s="59">
        <v>0.13370000000000001</v>
      </c>
    </row>
    <row r="124" spans="1:40" ht="17.25" customHeight="1" thickTop="1" thickBot="1" x14ac:dyDescent="0.3">
      <c r="A124" s="49">
        <v>121</v>
      </c>
      <c r="B124" s="56" t="s">
        <v>154</v>
      </c>
      <c r="C124" s="50">
        <v>65680</v>
      </c>
      <c r="D124" s="50">
        <v>53549</v>
      </c>
      <c r="E124" s="65">
        <v>5027</v>
      </c>
      <c r="F124" s="50">
        <v>3644</v>
      </c>
      <c r="G124" s="51" t="s">
        <v>0</v>
      </c>
      <c r="H124" s="51" t="s">
        <v>0</v>
      </c>
      <c r="I124" s="50">
        <v>20680</v>
      </c>
      <c r="J124" s="50">
        <v>17233</v>
      </c>
      <c r="K124" s="50">
        <v>34562</v>
      </c>
      <c r="L124" s="50">
        <v>32691</v>
      </c>
      <c r="M124" s="50">
        <v>2470</v>
      </c>
      <c r="N124" s="50">
        <v>2256</v>
      </c>
      <c r="O124" s="50">
        <v>2031</v>
      </c>
      <c r="P124" s="50">
        <v>1892</v>
      </c>
      <c r="Q124" s="50">
        <v>678</v>
      </c>
      <c r="R124" s="50">
        <v>647</v>
      </c>
      <c r="S124" s="50">
        <v>629</v>
      </c>
      <c r="T124" s="50">
        <v>613</v>
      </c>
      <c r="U124" s="52">
        <v>0.40460000000000002</v>
      </c>
      <c r="V124" s="52">
        <v>0.35420000000000001</v>
      </c>
      <c r="W124" s="51">
        <v>0.26</v>
      </c>
      <c r="X124" s="51">
        <v>0.27</v>
      </c>
      <c r="Y124" s="52">
        <v>0.16</v>
      </c>
      <c r="Z124" s="52">
        <v>0.19</v>
      </c>
      <c r="AA124" s="52" t="s">
        <v>0</v>
      </c>
      <c r="AB124" s="52" t="s">
        <v>0</v>
      </c>
      <c r="AC124" s="52" t="s">
        <v>0</v>
      </c>
      <c r="AD124" s="52" t="s">
        <v>0</v>
      </c>
      <c r="AE124" s="52">
        <v>1.5299999999999999E-2</v>
      </c>
      <c r="AF124" s="52">
        <v>1.11E-2</v>
      </c>
      <c r="AG124" s="52" t="s">
        <v>0</v>
      </c>
      <c r="AH124" s="52" t="s">
        <v>0</v>
      </c>
      <c r="AI124" s="52">
        <v>0.60240000000000005</v>
      </c>
      <c r="AJ124" s="52">
        <v>0.52480000000000004</v>
      </c>
      <c r="AK124" s="52">
        <v>0.15290000000000001</v>
      </c>
      <c r="AL124" s="52">
        <v>0.12939999999999999</v>
      </c>
      <c r="AM124" s="52">
        <v>0.14130000000000001</v>
      </c>
      <c r="AN124" s="52">
        <v>0.1179</v>
      </c>
    </row>
    <row r="125" spans="1:40" s="42" customFormat="1" ht="17.399999999999999" customHeight="1" thickTop="1" thickBot="1" x14ac:dyDescent="0.3">
      <c r="A125" s="46">
        <v>122</v>
      </c>
      <c r="B125" s="58" t="s">
        <v>155</v>
      </c>
      <c r="C125" s="47">
        <v>64452</v>
      </c>
      <c r="D125" s="47">
        <v>43934</v>
      </c>
      <c r="E125" s="66">
        <v>3770</v>
      </c>
      <c r="F125" s="47">
        <v>3100</v>
      </c>
      <c r="G125" s="48">
        <v>1.58</v>
      </c>
      <c r="H125" s="48">
        <v>1.57</v>
      </c>
      <c r="I125" s="47">
        <v>27942</v>
      </c>
      <c r="J125" s="47">
        <v>21724</v>
      </c>
      <c r="K125" s="47">
        <v>52241</v>
      </c>
      <c r="L125" s="47">
        <v>40044</v>
      </c>
      <c r="M125" s="47">
        <v>2200</v>
      </c>
      <c r="N125" s="47">
        <v>1867</v>
      </c>
      <c r="O125" s="47">
        <v>1620</v>
      </c>
      <c r="P125" s="47">
        <v>1537</v>
      </c>
      <c r="Q125" s="47">
        <v>891</v>
      </c>
      <c r="R125" s="47">
        <v>833</v>
      </c>
      <c r="S125" s="47">
        <v>862</v>
      </c>
      <c r="T125" s="47">
        <v>816</v>
      </c>
      <c r="U125" s="59" t="s">
        <v>0</v>
      </c>
      <c r="V125" s="59">
        <v>0.32490000000000002</v>
      </c>
      <c r="W125" s="48">
        <v>0.36199999999999999</v>
      </c>
      <c r="X125" s="48">
        <v>0.41460000000000002</v>
      </c>
      <c r="Y125" s="59">
        <v>0.25769999999999998</v>
      </c>
      <c r="Z125" s="59">
        <v>0.3019</v>
      </c>
      <c r="AA125" s="59" t="s">
        <v>0</v>
      </c>
      <c r="AB125" s="59" t="s">
        <v>0</v>
      </c>
      <c r="AC125" s="59" t="s">
        <v>0</v>
      </c>
      <c r="AD125" s="59" t="s">
        <v>0</v>
      </c>
      <c r="AE125" s="59">
        <v>9.2999999999999992E-3</v>
      </c>
      <c r="AF125" s="59">
        <v>4.5999999999999999E-3</v>
      </c>
      <c r="AG125" s="59" t="s">
        <v>0</v>
      </c>
      <c r="AH125" s="59" t="s">
        <v>0</v>
      </c>
      <c r="AI125" s="59">
        <v>0.53490000000000004</v>
      </c>
      <c r="AJ125" s="59">
        <v>0.54</v>
      </c>
      <c r="AK125" s="59">
        <v>0.14169999999999999</v>
      </c>
      <c r="AL125" s="59">
        <v>0.12130000000000001</v>
      </c>
      <c r="AM125" s="59">
        <v>0.1033</v>
      </c>
      <c r="AN125" s="59">
        <v>0.11</v>
      </c>
    </row>
    <row r="126" spans="1:40" ht="17.399999999999999" customHeight="1" thickTop="1" thickBot="1" x14ac:dyDescent="0.3">
      <c r="A126" s="49">
        <v>123</v>
      </c>
      <c r="B126" s="57" t="s">
        <v>156</v>
      </c>
      <c r="C126" s="50">
        <v>64196</v>
      </c>
      <c r="D126" s="50">
        <v>55251</v>
      </c>
      <c r="E126" s="65" t="s">
        <v>0</v>
      </c>
      <c r="F126" s="50" t="s">
        <v>0</v>
      </c>
      <c r="G126" s="51" t="s">
        <v>0</v>
      </c>
      <c r="H126" s="51" t="s">
        <v>0</v>
      </c>
      <c r="I126" s="50">
        <v>32233</v>
      </c>
      <c r="J126" s="50">
        <v>28089</v>
      </c>
      <c r="K126" s="50">
        <v>42328</v>
      </c>
      <c r="L126" s="50">
        <v>40189</v>
      </c>
      <c r="M126" s="50">
        <v>2035</v>
      </c>
      <c r="N126" s="50">
        <v>2152</v>
      </c>
      <c r="O126" s="50">
        <v>1267</v>
      </c>
      <c r="P126" s="50">
        <v>1625</v>
      </c>
      <c r="Q126" s="50">
        <v>216</v>
      </c>
      <c r="R126" s="50">
        <v>512</v>
      </c>
      <c r="S126" s="50">
        <v>210</v>
      </c>
      <c r="T126" s="50">
        <v>487</v>
      </c>
      <c r="U126" s="52">
        <v>0.39319999999999999</v>
      </c>
      <c r="V126" s="52">
        <v>0.29380000000000001</v>
      </c>
      <c r="W126" s="51">
        <v>0.11</v>
      </c>
      <c r="X126" s="51">
        <v>0.24</v>
      </c>
      <c r="Y126" s="52" t="s">
        <v>0</v>
      </c>
      <c r="Z126" s="52" t="s">
        <v>0</v>
      </c>
      <c r="AA126" s="52" t="s">
        <v>0</v>
      </c>
      <c r="AB126" s="52" t="s">
        <v>0</v>
      </c>
      <c r="AC126" s="52" t="s">
        <v>0</v>
      </c>
      <c r="AD126" s="52" t="s">
        <v>0</v>
      </c>
      <c r="AE126" s="52">
        <v>2.7199999999999998E-2</v>
      </c>
      <c r="AF126" s="52">
        <v>1.41E-2</v>
      </c>
      <c r="AG126" s="52" t="s">
        <v>0</v>
      </c>
      <c r="AH126" s="52" t="s">
        <v>0</v>
      </c>
      <c r="AI126" s="52">
        <v>0.65339999999999998</v>
      </c>
      <c r="AJ126" s="52">
        <v>0.64510000000000001</v>
      </c>
      <c r="AK126" s="52">
        <v>0.1041</v>
      </c>
      <c r="AL126" s="52">
        <v>0.1187</v>
      </c>
      <c r="AM126" s="52">
        <v>9.3799999999999994E-2</v>
      </c>
      <c r="AN126" s="52">
        <v>0.1086</v>
      </c>
    </row>
    <row r="127" spans="1:40" s="42" customFormat="1" ht="17.25" customHeight="1" thickTop="1" thickBot="1" x14ac:dyDescent="0.3">
      <c r="A127" s="46">
        <v>124</v>
      </c>
      <c r="B127" s="60" t="s">
        <v>157</v>
      </c>
      <c r="C127" s="47">
        <v>63659</v>
      </c>
      <c r="D127" s="47">
        <v>41776</v>
      </c>
      <c r="E127" s="66" t="s">
        <v>0</v>
      </c>
      <c r="F127" s="47" t="s">
        <v>0</v>
      </c>
      <c r="G127" s="48" t="s">
        <v>0</v>
      </c>
      <c r="H127" s="48" t="s">
        <v>0</v>
      </c>
      <c r="I127" s="47">
        <v>22701</v>
      </c>
      <c r="J127" s="47">
        <v>18722</v>
      </c>
      <c r="K127" s="47">
        <v>40601</v>
      </c>
      <c r="L127" s="47">
        <v>34844</v>
      </c>
      <c r="M127" s="47">
        <v>1518</v>
      </c>
      <c r="N127" s="47">
        <v>1408</v>
      </c>
      <c r="O127" s="47">
        <v>1054</v>
      </c>
      <c r="P127" s="47">
        <v>1149</v>
      </c>
      <c r="Q127" s="47">
        <v>429</v>
      </c>
      <c r="R127" s="47">
        <v>610</v>
      </c>
      <c r="S127" s="47" t="s">
        <v>0</v>
      </c>
      <c r="T127" s="47" t="s">
        <v>0</v>
      </c>
      <c r="U127" s="59" t="s">
        <v>0</v>
      </c>
      <c r="V127" s="59" t="s">
        <v>0</v>
      </c>
      <c r="W127" s="48">
        <v>0.28000000000000003</v>
      </c>
      <c r="X127" s="48">
        <v>0.43</v>
      </c>
      <c r="Y127" s="59">
        <v>0.10100000000000001</v>
      </c>
      <c r="Z127" s="59">
        <v>0.1721</v>
      </c>
      <c r="AA127" s="59" t="s">
        <v>0</v>
      </c>
      <c r="AB127" s="59" t="s">
        <v>0</v>
      </c>
      <c r="AC127" s="59" t="s">
        <v>0</v>
      </c>
      <c r="AD127" s="59" t="s">
        <v>0</v>
      </c>
      <c r="AE127" s="59">
        <v>1.0200000000000001E-2</v>
      </c>
      <c r="AF127" s="59">
        <v>7.1000000000000004E-3</v>
      </c>
      <c r="AG127" s="59" t="s">
        <v>0</v>
      </c>
      <c r="AH127" s="59" t="s">
        <v>0</v>
      </c>
      <c r="AI127" s="59">
        <v>0.53269999999999995</v>
      </c>
      <c r="AJ127" s="59">
        <v>0.53739999999999999</v>
      </c>
      <c r="AK127" s="59">
        <v>0.1298</v>
      </c>
      <c r="AL127" s="59">
        <v>0.13739999999999999</v>
      </c>
      <c r="AM127" s="59">
        <v>0.11890000000000001</v>
      </c>
      <c r="AN127" s="59">
        <v>0.13</v>
      </c>
    </row>
    <row r="128" spans="1:40" ht="17.399999999999999" customHeight="1" thickTop="1" thickBot="1" x14ac:dyDescent="0.3">
      <c r="A128" s="49">
        <v>125</v>
      </c>
      <c r="B128" s="57" t="s">
        <v>158</v>
      </c>
      <c r="C128" s="50">
        <v>63539</v>
      </c>
      <c r="D128" s="50">
        <v>54940</v>
      </c>
      <c r="E128" s="65">
        <v>4331</v>
      </c>
      <c r="F128" s="50">
        <v>3907</v>
      </c>
      <c r="G128" s="51">
        <v>3.5</v>
      </c>
      <c r="H128" s="51">
        <v>3.15</v>
      </c>
      <c r="I128" s="50">
        <v>32196</v>
      </c>
      <c r="J128" s="50">
        <v>29708</v>
      </c>
      <c r="K128" s="50">
        <v>49237</v>
      </c>
      <c r="L128" s="50">
        <v>44134</v>
      </c>
      <c r="M128" s="50">
        <v>1873</v>
      </c>
      <c r="N128" s="50">
        <v>1651</v>
      </c>
      <c r="O128" s="50">
        <v>1667</v>
      </c>
      <c r="P128" s="50">
        <v>1491</v>
      </c>
      <c r="Q128" s="50">
        <v>484</v>
      </c>
      <c r="R128" s="50">
        <v>499</v>
      </c>
      <c r="S128" s="50">
        <v>506</v>
      </c>
      <c r="T128" s="50">
        <v>508</v>
      </c>
      <c r="U128" s="52">
        <v>0.34660000000000002</v>
      </c>
      <c r="V128" s="52">
        <v>0.33439999999999998</v>
      </c>
      <c r="W128" s="51">
        <v>0.41</v>
      </c>
      <c r="X128" s="51">
        <v>0.41</v>
      </c>
      <c r="Y128" s="52">
        <v>0.12609999999999999</v>
      </c>
      <c r="Z128" s="52">
        <v>0.14899999999999999</v>
      </c>
      <c r="AA128" s="52" t="s">
        <v>0</v>
      </c>
      <c r="AB128" s="52" t="s">
        <v>0</v>
      </c>
      <c r="AC128" s="52" t="s">
        <v>0</v>
      </c>
      <c r="AD128" s="52" t="s">
        <v>0</v>
      </c>
      <c r="AE128" s="52">
        <v>2.2100000000000002E-2</v>
      </c>
      <c r="AF128" s="52">
        <v>2.4799999999999999E-2</v>
      </c>
      <c r="AG128" s="52" t="s">
        <v>0</v>
      </c>
      <c r="AH128" s="52" t="s">
        <v>0</v>
      </c>
      <c r="AI128" s="52">
        <v>0.65129999999999999</v>
      </c>
      <c r="AJ128" s="52">
        <v>0.6724</v>
      </c>
      <c r="AK128" s="52">
        <v>0.1183</v>
      </c>
      <c r="AL128" s="52">
        <v>0.1336</v>
      </c>
      <c r="AM128" s="52">
        <v>0.107</v>
      </c>
      <c r="AN128" s="52">
        <v>0.1226</v>
      </c>
    </row>
    <row r="129" spans="1:40" s="42" customFormat="1" ht="17.399999999999999" customHeight="1" thickTop="1" thickBot="1" x14ac:dyDescent="0.3">
      <c r="A129" s="46">
        <v>126</v>
      </c>
      <c r="B129" s="58" t="s">
        <v>159</v>
      </c>
      <c r="C129" s="47">
        <v>62811</v>
      </c>
      <c r="D129" s="47">
        <v>62054</v>
      </c>
      <c r="E129" s="66" t="s">
        <v>0</v>
      </c>
      <c r="F129" s="47" t="s">
        <v>0</v>
      </c>
      <c r="G129" s="48" t="s">
        <v>0</v>
      </c>
      <c r="H129" s="48" t="s">
        <v>0</v>
      </c>
      <c r="I129" s="47">
        <v>29041</v>
      </c>
      <c r="J129" s="47">
        <v>25456</v>
      </c>
      <c r="K129" s="47">
        <v>37528</v>
      </c>
      <c r="L129" s="47">
        <v>39048</v>
      </c>
      <c r="M129" s="47">
        <v>1885</v>
      </c>
      <c r="N129" s="47">
        <v>1939</v>
      </c>
      <c r="O129" s="47">
        <v>1443</v>
      </c>
      <c r="P129" s="47">
        <v>1672</v>
      </c>
      <c r="Q129" s="47">
        <v>530</v>
      </c>
      <c r="R129" s="47">
        <v>724</v>
      </c>
      <c r="S129" s="47" t="s">
        <v>0</v>
      </c>
      <c r="T129" s="47" t="s">
        <v>0</v>
      </c>
      <c r="U129" s="59">
        <v>0.31380000000000002</v>
      </c>
      <c r="V129" s="59">
        <v>0.27689999999999998</v>
      </c>
      <c r="W129" s="48">
        <v>0.36</v>
      </c>
      <c r="X129" s="48">
        <v>0.56999999999999995</v>
      </c>
      <c r="Y129" s="59">
        <v>0.1085</v>
      </c>
      <c r="Z129" s="59">
        <v>0.17799999999999999</v>
      </c>
      <c r="AA129" s="59" t="s">
        <v>0</v>
      </c>
      <c r="AB129" s="59" t="s">
        <v>0</v>
      </c>
      <c r="AC129" s="59" t="s">
        <v>0</v>
      </c>
      <c r="AD129" s="59" t="s">
        <v>0</v>
      </c>
      <c r="AE129" s="59">
        <v>1.49E-2</v>
      </c>
      <c r="AF129" s="59">
        <v>9.7999999999999997E-3</v>
      </c>
      <c r="AG129" s="59" t="s">
        <v>0</v>
      </c>
      <c r="AH129" s="59" t="s">
        <v>0</v>
      </c>
      <c r="AI129" s="59" t="s">
        <v>0</v>
      </c>
      <c r="AJ129" s="59">
        <v>0.63880000000000003</v>
      </c>
      <c r="AK129" s="59">
        <v>0.1535</v>
      </c>
      <c r="AL129" s="59">
        <v>0.1331</v>
      </c>
      <c r="AM129" s="59">
        <v>0.1188</v>
      </c>
      <c r="AN129" s="59">
        <v>0.1186</v>
      </c>
    </row>
    <row r="130" spans="1:40" ht="17.399999999999999" customHeight="1" thickTop="1" thickBot="1" x14ac:dyDescent="0.3">
      <c r="A130" s="49">
        <v>127</v>
      </c>
      <c r="B130" s="56" t="s">
        <v>160</v>
      </c>
      <c r="C130" s="50">
        <v>62729</v>
      </c>
      <c r="D130" s="50">
        <v>78752</v>
      </c>
      <c r="E130" s="65" t="s">
        <v>0</v>
      </c>
      <c r="F130" s="50" t="s">
        <v>0</v>
      </c>
      <c r="G130" s="51" t="s">
        <v>0</v>
      </c>
      <c r="H130" s="51" t="s">
        <v>0</v>
      </c>
      <c r="I130" s="50">
        <v>16790</v>
      </c>
      <c r="J130" s="50">
        <v>20662</v>
      </c>
      <c r="K130" s="50">
        <v>27670</v>
      </c>
      <c r="L130" s="50">
        <v>27378</v>
      </c>
      <c r="M130" s="50">
        <v>2119</v>
      </c>
      <c r="N130" s="50">
        <v>2491</v>
      </c>
      <c r="O130" s="50">
        <v>1184</v>
      </c>
      <c r="P130" s="50">
        <v>1617</v>
      </c>
      <c r="Q130" s="50">
        <v>956</v>
      </c>
      <c r="R130" s="50">
        <v>762</v>
      </c>
      <c r="S130" s="50" t="s">
        <v>0</v>
      </c>
      <c r="T130" s="50" t="s">
        <v>0</v>
      </c>
      <c r="U130" s="52" t="s">
        <v>0</v>
      </c>
      <c r="V130" s="52" t="s">
        <v>0</v>
      </c>
      <c r="W130" s="51" t="s">
        <v>0</v>
      </c>
      <c r="X130" s="51" t="s">
        <v>0</v>
      </c>
      <c r="Y130" s="52" t="s">
        <v>0</v>
      </c>
      <c r="Z130" s="52" t="s">
        <v>0</v>
      </c>
      <c r="AA130" s="52" t="s">
        <v>0</v>
      </c>
      <c r="AB130" s="52" t="s">
        <v>0</v>
      </c>
      <c r="AC130" s="52" t="s">
        <v>0</v>
      </c>
      <c r="AD130" s="52" t="s">
        <v>0</v>
      </c>
      <c r="AE130" s="52">
        <v>1.2E-2</v>
      </c>
      <c r="AF130" s="52">
        <v>4.0000000000000001E-3</v>
      </c>
      <c r="AG130" s="52">
        <v>2.5000000000000001E-2</v>
      </c>
      <c r="AH130" s="52">
        <v>2.5000000000000001E-2</v>
      </c>
      <c r="AI130" s="52" t="s">
        <v>0</v>
      </c>
      <c r="AJ130" s="52" t="s">
        <v>0</v>
      </c>
      <c r="AK130" s="52">
        <v>0.21859999999999999</v>
      </c>
      <c r="AL130" s="52">
        <v>0.1673</v>
      </c>
      <c r="AM130" s="52">
        <v>0.21299999999999999</v>
      </c>
      <c r="AN130" s="52">
        <v>0.158</v>
      </c>
    </row>
    <row r="131" spans="1:40" s="42" customFormat="1" ht="17.399999999999999" customHeight="1" thickTop="1" thickBot="1" x14ac:dyDescent="0.3">
      <c r="A131" s="46">
        <v>128</v>
      </c>
      <c r="B131" s="58" t="s">
        <v>161</v>
      </c>
      <c r="C131" s="47">
        <v>62566</v>
      </c>
      <c r="D131" s="47">
        <v>56403</v>
      </c>
      <c r="E131" s="66" t="s">
        <v>0</v>
      </c>
      <c r="F131" s="47" t="s">
        <v>0</v>
      </c>
      <c r="G131" s="48" t="s">
        <v>0</v>
      </c>
      <c r="H131" s="48" t="s">
        <v>0</v>
      </c>
      <c r="I131" s="47">
        <v>29914</v>
      </c>
      <c r="J131" s="47">
        <v>25184</v>
      </c>
      <c r="K131" s="47">
        <v>41641</v>
      </c>
      <c r="L131" s="47">
        <v>35858</v>
      </c>
      <c r="M131" s="47">
        <v>1625</v>
      </c>
      <c r="N131" s="47">
        <v>1393</v>
      </c>
      <c r="O131" s="47">
        <v>246</v>
      </c>
      <c r="P131" s="47">
        <v>442</v>
      </c>
      <c r="Q131" s="47">
        <v>622</v>
      </c>
      <c r="R131" s="47">
        <v>539</v>
      </c>
      <c r="S131" s="47" t="s">
        <v>0</v>
      </c>
      <c r="T131" s="47" t="s">
        <v>0</v>
      </c>
      <c r="U131" s="59" t="s">
        <v>0</v>
      </c>
      <c r="V131" s="59" t="s">
        <v>0</v>
      </c>
      <c r="W131" s="48">
        <v>0.35</v>
      </c>
      <c r="X131" s="48">
        <v>0.32</v>
      </c>
      <c r="Y131" s="59" t="s">
        <v>0</v>
      </c>
      <c r="Z131" s="59" t="s">
        <v>0</v>
      </c>
      <c r="AA131" s="59" t="s">
        <v>0</v>
      </c>
      <c r="AB131" s="59" t="s">
        <v>0</v>
      </c>
      <c r="AC131" s="59" t="s">
        <v>0</v>
      </c>
      <c r="AD131" s="59" t="s">
        <v>0</v>
      </c>
      <c r="AE131" s="59" t="s">
        <v>0</v>
      </c>
      <c r="AF131" s="59" t="s">
        <v>0</v>
      </c>
      <c r="AG131" s="59" t="s">
        <v>0</v>
      </c>
      <c r="AH131" s="59" t="s">
        <v>0</v>
      </c>
      <c r="AI131" s="59" t="s">
        <v>0</v>
      </c>
      <c r="AJ131" s="59" t="s">
        <v>0</v>
      </c>
      <c r="AK131" s="59">
        <v>0.12759999999999999</v>
      </c>
      <c r="AL131" s="59">
        <v>0.1482</v>
      </c>
      <c r="AM131" s="59">
        <v>0.11700000000000001</v>
      </c>
      <c r="AN131" s="59">
        <v>0.13700000000000001</v>
      </c>
    </row>
    <row r="132" spans="1:40" ht="17.399999999999999" customHeight="1" thickTop="1" thickBot="1" x14ac:dyDescent="0.3">
      <c r="A132" s="49">
        <v>129</v>
      </c>
      <c r="B132" s="56" t="s">
        <v>162</v>
      </c>
      <c r="C132" s="50">
        <v>58980</v>
      </c>
      <c r="D132" s="50">
        <v>52147</v>
      </c>
      <c r="E132" s="65" t="s">
        <v>0</v>
      </c>
      <c r="F132" s="50" t="s">
        <v>0</v>
      </c>
      <c r="G132" s="51" t="s">
        <v>0</v>
      </c>
      <c r="H132" s="51" t="s">
        <v>0</v>
      </c>
      <c r="I132" s="50">
        <v>33225</v>
      </c>
      <c r="J132" s="50">
        <v>30653</v>
      </c>
      <c r="K132" s="50">
        <v>47155</v>
      </c>
      <c r="L132" s="50">
        <v>43562</v>
      </c>
      <c r="M132" s="50">
        <v>3082</v>
      </c>
      <c r="N132" s="50">
        <v>3067</v>
      </c>
      <c r="O132" s="50">
        <v>869</v>
      </c>
      <c r="P132" s="50">
        <v>1095</v>
      </c>
      <c r="Q132" s="50">
        <v>639</v>
      </c>
      <c r="R132" s="50">
        <v>733</v>
      </c>
      <c r="S132" s="50" t="s">
        <v>0</v>
      </c>
      <c r="T132" s="50" t="s">
        <v>0</v>
      </c>
      <c r="U132" s="52">
        <v>0.31409999999999999</v>
      </c>
      <c r="V132" s="52">
        <v>0.29399999999999998</v>
      </c>
      <c r="W132" s="51" t="s">
        <v>0</v>
      </c>
      <c r="X132" s="51" t="s">
        <v>0</v>
      </c>
      <c r="Y132" s="52" t="s">
        <v>0</v>
      </c>
      <c r="Z132" s="52" t="s">
        <v>0</v>
      </c>
      <c r="AA132" s="52" t="s">
        <v>0</v>
      </c>
      <c r="AB132" s="52" t="s">
        <v>0</v>
      </c>
      <c r="AC132" s="52" t="s">
        <v>0</v>
      </c>
      <c r="AD132" s="52" t="s">
        <v>0</v>
      </c>
      <c r="AE132" s="52">
        <v>2.06E-2</v>
      </c>
      <c r="AF132" s="52">
        <v>1.6500000000000001E-2</v>
      </c>
      <c r="AG132" s="52">
        <v>4.7300000000000002E-2</v>
      </c>
      <c r="AH132" s="52">
        <v>4.3900000000000002E-2</v>
      </c>
      <c r="AI132" s="52">
        <v>0.7046</v>
      </c>
      <c r="AJ132" s="52">
        <v>0.70369999999999999</v>
      </c>
      <c r="AK132" s="52">
        <v>0.16439999999999999</v>
      </c>
      <c r="AL132" s="52">
        <v>0.1721</v>
      </c>
      <c r="AM132" s="52">
        <v>0.15340000000000001</v>
      </c>
      <c r="AN132" s="52">
        <v>0.16350000000000001</v>
      </c>
    </row>
    <row r="133" spans="1:40" s="42" customFormat="1" ht="17.399999999999999" customHeight="1" thickTop="1" thickBot="1" x14ac:dyDescent="0.3">
      <c r="A133" s="46">
        <v>130</v>
      </c>
      <c r="B133" s="58" t="s">
        <v>163</v>
      </c>
      <c r="C133" s="47">
        <v>55967</v>
      </c>
      <c r="D133" s="47">
        <v>46156</v>
      </c>
      <c r="E133" s="66" t="s">
        <v>0</v>
      </c>
      <c r="F133" s="47" t="s">
        <v>0</v>
      </c>
      <c r="G133" s="48" t="s">
        <v>0</v>
      </c>
      <c r="H133" s="48" t="s">
        <v>0</v>
      </c>
      <c r="I133" s="47">
        <v>28852</v>
      </c>
      <c r="J133" s="47">
        <v>25050</v>
      </c>
      <c r="K133" s="47">
        <v>45028</v>
      </c>
      <c r="L133" s="47">
        <v>38872</v>
      </c>
      <c r="M133" s="47">
        <v>1981</v>
      </c>
      <c r="N133" s="47">
        <v>1772</v>
      </c>
      <c r="O133" s="47">
        <v>1853</v>
      </c>
      <c r="P133" s="47">
        <v>1697</v>
      </c>
      <c r="Q133" s="47">
        <v>683</v>
      </c>
      <c r="R133" s="47">
        <v>671</v>
      </c>
      <c r="S133" s="47" t="s">
        <v>0</v>
      </c>
      <c r="T133" s="47" t="s">
        <v>0</v>
      </c>
      <c r="U133" s="59" t="s">
        <v>0</v>
      </c>
      <c r="V133" s="59" t="s">
        <v>0</v>
      </c>
      <c r="W133" s="48">
        <v>0.38</v>
      </c>
      <c r="X133" s="48">
        <v>0.38</v>
      </c>
      <c r="Y133" s="59">
        <v>0.155</v>
      </c>
      <c r="Z133" s="59">
        <v>0.1759</v>
      </c>
      <c r="AA133" s="59" t="s">
        <v>0</v>
      </c>
      <c r="AB133" s="59" t="s">
        <v>0</v>
      </c>
      <c r="AC133" s="59" t="s">
        <v>0</v>
      </c>
      <c r="AD133" s="59" t="s">
        <v>0</v>
      </c>
      <c r="AE133" s="59">
        <v>1.17E-2</v>
      </c>
      <c r="AF133" s="59">
        <v>8.6999999999999994E-3</v>
      </c>
      <c r="AG133" s="59" t="s">
        <v>0</v>
      </c>
      <c r="AH133" s="59" t="s">
        <v>0</v>
      </c>
      <c r="AI133" s="59">
        <v>0.64129999999999998</v>
      </c>
      <c r="AJ133" s="59">
        <v>0.62949999999999995</v>
      </c>
      <c r="AK133" s="59">
        <v>0.13750000000000001</v>
      </c>
      <c r="AL133" s="59">
        <v>0.1195</v>
      </c>
      <c r="AM133" s="59">
        <v>0.1021</v>
      </c>
      <c r="AN133" s="59">
        <v>0.1076</v>
      </c>
    </row>
    <row r="134" spans="1:40" ht="17.399999999999999" customHeight="1" thickTop="1" thickBot="1" x14ac:dyDescent="0.3">
      <c r="A134" s="49">
        <v>131</v>
      </c>
      <c r="B134" s="56" t="s">
        <v>164</v>
      </c>
      <c r="C134" s="50">
        <v>55291</v>
      </c>
      <c r="D134" s="50">
        <v>48516</v>
      </c>
      <c r="E134" s="65" t="s">
        <v>0</v>
      </c>
      <c r="F134" s="50" t="s">
        <v>0</v>
      </c>
      <c r="G134" s="51" t="s">
        <v>0</v>
      </c>
      <c r="H134" s="51" t="s">
        <v>0</v>
      </c>
      <c r="I134" s="50">
        <v>30045</v>
      </c>
      <c r="J134" s="50">
        <v>27977</v>
      </c>
      <c r="K134" s="50">
        <v>40045</v>
      </c>
      <c r="L134" s="50">
        <v>37942</v>
      </c>
      <c r="M134" s="50">
        <v>2691</v>
      </c>
      <c r="N134" s="50">
        <v>2273</v>
      </c>
      <c r="O134" s="50" t="s">
        <v>0</v>
      </c>
      <c r="P134" s="50" t="s">
        <v>0</v>
      </c>
      <c r="Q134" s="50">
        <v>344</v>
      </c>
      <c r="R134" s="50">
        <v>389</v>
      </c>
      <c r="S134" s="50" t="s">
        <v>0</v>
      </c>
      <c r="T134" s="50" t="s">
        <v>0</v>
      </c>
      <c r="U134" s="52" t="s">
        <v>0</v>
      </c>
      <c r="V134" s="52" t="s">
        <v>0</v>
      </c>
      <c r="W134" s="51">
        <v>0.33</v>
      </c>
      <c r="X134" s="51">
        <v>0.37</v>
      </c>
      <c r="Y134" s="52">
        <v>7.7999999999999996E-3</v>
      </c>
      <c r="Z134" s="52">
        <v>1.0999999999999999E-2</v>
      </c>
      <c r="AA134" s="52" t="s">
        <v>0</v>
      </c>
      <c r="AB134" s="52" t="s">
        <v>0</v>
      </c>
      <c r="AC134" s="52" t="s">
        <v>0</v>
      </c>
      <c r="AD134" s="52" t="s">
        <v>0</v>
      </c>
      <c r="AE134" s="52">
        <v>1.46E-2</v>
      </c>
      <c r="AF134" s="52">
        <v>1.09E-2</v>
      </c>
      <c r="AG134" s="52">
        <v>2.5700000000000001E-2</v>
      </c>
      <c r="AH134" s="52">
        <v>2.5100000000000001E-2</v>
      </c>
      <c r="AI134" s="52">
        <v>0.7288</v>
      </c>
      <c r="AJ134" s="52">
        <v>0.69799999999999995</v>
      </c>
      <c r="AK134" s="52">
        <v>0.1061</v>
      </c>
      <c r="AL134" s="52">
        <v>0.11600000000000001</v>
      </c>
      <c r="AM134" s="52">
        <v>9.7299999999999998E-2</v>
      </c>
      <c r="AN134" s="52">
        <v>0.1045</v>
      </c>
    </row>
    <row r="135" spans="1:40" s="42" customFormat="1" ht="17.399999999999999" customHeight="1" thickTop="1" thickBot="1" x14ac:dyDescent="0.3">
      <c r="A135" s="46">
        <v>132</v>
      </c>
      <c r="B135" s="58" t="s">
        <v>165</v>
      </c>
      <c r="C135" s="47">
        <v>53369</v>
      </c>
      <c r="D135" s="47">
        <v>47795</v>
      </c>
      <c r="E135" s="66" t="s">
        <v>0</v>
      </c>
      <c r="F135" s="47" t="s">
        <v>0</v>
      </c>
      <c r="G135" s="48" t="s">
        <v>0</v>
      </c>
      <c r="H135" s="48" t="s">
        <v>0</v>
      </c>
      <c r="I135" s="47">
        <v>30801</v>
      </c>
      <c r="J135" s="47">
        <v>28072</v>
      </c>
      <c r="K135" s="47">
        <v>45635</v>
      </c>
      <c r="L135" s="47">
        <v>41580</v>
      </c>
      <c r="M135" s="47" t="s">
        <v>0</v>
      </c>
      <c r="N135" s="47" t="s">
        <v>0</v>
      </c>
      <c r="O135" s="47">
        <v>1640</v>
      </c>
      <c r="P135" s="47">
        <v>1579</v>
      </c>
      <c r="Q135" s="47">
        <v>417</v>
      </c>
      <c r="R135" s="47">
        <v>395</v>
      </c>
      <c r="S135" s="47" t="s">
        <v>0</v>
      </c>
      <c r="T135" s="47" t="s">
        <v>0</v>
      </c>
      <c r="U135" s="59">
        <v>0.4491</v>
      </c>
      <c r="V135" s="59">
        <v>0.4088</v>
      </c>
      <c r="W135" s="48">
        <v>0.16</v>
      </c>
      <c r="X135" s="48">
        <v>0.15</v>
      </c>
      <c r="Y135" s="59">
        <v>8.6199999999999999E-2</v>
      </c>
      <c r="Z135" s="59">
        <v>8.48E-2</v>
      </c>
      <c r="AA135" s="59" t="s">
        <v>0</v>
      </c>
      <c r="AB135" s="59" t="s">
        <v>0</v>
      </c>
      <c r="AC135" s="59" t="s">
        <v>0</v>
      </c>
      <c r="AD135" s="59" t="s">
        <v>0</v>
      </c>
      <c r="AE135" s="59">
        <v>2.7799999999999998E-2</v>
      </c>
      <c r="AF135" s="59">
        <v>2.6200000000000001E-2</v>
      </c>
      <c r="AG135" s="59">
        <v>4.9200000000000001E-2</v>
      </c>
      <c r="AH135" s="59">
        <v>4.7E-2</v>
      </c>
      <c r="AI135" s="59">
        <v>0.67490000000000006</v>
      </c>
      <c r="AJ135" s="59">
        <v>0.67510000000000003</v>
      </c>
      <c r="AK135" s="59">
        <v>0.1137</v>
      </c>
      <c r="AL135" s="59">
        <v>0.1278</v>
      </c>
      <c r="AM135" s="59" t="s">
        <v>0</v>
      </c>
      <c r="AN135" s="59" t="s">
        <v>0</v>
      </c>
    </row>
    <row r="136" spans="1:40" ht="17.399999999999999" customHeight="1" thickTop="1" thickBot="1" x14ac:dyDescent="0.3">
      <c r="A136" s="49">
        <v>133</v>
      </c>
      <c r="B136" s="57" t="s">
        <v>166</v>
      </c>
      <c r="C136" s="50">
        <v>53010</v>
      </c>
      <c r="D136" s="50">
        <v>51381</v>
      </c>
      <c r="E136" s="65" t="s">
        <v>0</v>
      </c>
      <c r="F136" s="50" t="s">
        <v>0</v>
      </c>
      <c r="G136" s="51" t="s">
        <v>0</v>
      </c>
      <c r="H136" s="51" t="s">
        <v>0</v>
      </c>
      <c r="I136" s="50">
        <v>31494</v>
      </c>
      <c r="J136" s="50">
        <v>30477</v>
      </c>
      <c r="K136" s="50">
        <v>41905</v>
      </c>
      <c r="L136" s="50">
        <v>40716</v>
      </c>
      <c r="M136" s="50">
        <v>1695</v>
      </c>
      <c r="N136" s="50">
        <v>1717</v>
      </c>
      <c r="O136" s="50">
        <v>1498</v>
      </c>
      <c r="P136" s="50">
        <v>1643</v>
      </c>
      <c r="Q136" s="50">
        <v>508</v>
      </c>
      <c r="R136" s="50">
        <v>669</v>
      </c>
      <c r="S136" s="50" t="s">
        <v>0</v>
      </c>
      <c r="T136" s="50" t="s">
        <v>0</v>
      </c>
      <c r="U136" s="52">
        <v>0.32619999999999999</v>
      </c>
      <c r="V136" s="52">
        <v>0.33429999999999999</v>
      </c>
      <c r="W136" s="51">
        <v>0.38</v>
      </c>
      <c r="X136" s="51">
        <v>0.55000000000000004</v>
      </c>
      <c r="Y136" s="52">
        <v>9.0200000000000002E-2</v>
      </c>
      <c r="Z136" s="52">
        <v>0.128</v>
      </c>
      <c r="AA136" s="52" t="s">
        <v>0</v>
      </c>
      <c r="AB136" s="52" t="s">
        <v>0</v>
      </c>
      <c r="AC136" s="52" t="s">
        <v>0</v>
      </c>
      <c r="AD136" s="52" t="s">
        <v>0</v>
      </c>
      <c r="AE136" s="52">
        <v>1.9300000000000001E-2</v>
      </c>
      <c r="AF136" s="52">
        <v>1.7000000000000001E-2</v>
      </c>
      <c r="AG136" s="52">
        <v>4.1399999999999999E-2</v>
      </c>
      <c r="AH136" s="52">
        <v>4.2199999999999994E-2</v>
      </c>
      <c r="AI136" s="52">
        <v>0.74929999999999997</v>
      </c>
      <c r="AJ136" s="52">
        <v>0.745</v>
      </c>
      <c r="AK136" s="52">
        <v>0.1565</v>
      </c>
      <c r="AL136" s="52">
        <v>0.16469999999999999</v>
      </c>
      <c r="AM136" s="52">
        <v>0.1452</v>
      </c>
      <c r="AN136" s="52">
        <v>0.1535</v>
      </c>
    </row>
    <row r="137" spans="1:40" s="42" customFormat="1" ht="17.399999999999999" customHeight="1" thickTop="1" thickBot="1" x14ac:dyDescent="0.3">
      <c r="A137" s="46">
        <v>134</v>
      </c>
      <c r="B137" s="60" t="s">
        <v>167</v>
      </c>
      <c r="C137" s="47">
        <v>52749</v>
      </c>
      <c r="D137" s="47">
        <v>35859</v>
      </c>
      <c r="E137" s="66" t="s">
        <v>0</v>
      </c>
      <c r="F137" s="47" t="s">
        <v>0</v>
      </c>
      <c r="G137" s="48" t="s">
        <v>0</v>
      </c>
      <c r="H137" s="48" t="s">
        <v>0</v>
      </c>
      <c r="I137" s="47">
        <v>16515</v>
      </c>
      <c r="J137" s="47">
        <v>14134</v>
      </c>
      <c r="K137" s="47">
        <v>29652</v>
      </c>
      <c r="L137" s="47">
        <v>24943</v>
      </c>
      <c r="M137" s="47">
        <v>1369</v>
      </c>
      <c r="N137" s="47">
        <v>1015</v>
      </c>
      <c r="O137" s="47">
        <v>334</v>
      </c>
      <c r="P137" s="47">
        <v>507</v>
      </c>
      <c r="Q137" s="47">
        <v>370</v>
      </c>
      <c r="R137" s="47">
        <v>307</v>
      </c>
      <c r="S137" s="47" t="s">
        <v>0</v>
      </c>
      <c r="T137" s="47" t="s">
        <v>0</v>
      </c>
      <c r="U137" s="59">
        <v>0.31540000000000001</v>
      </c>
      <c r="V137" s="59">
        <v>0.3967</v>
      </c>
      <c r="W137" s="48">
        <v>0.33679999999999999</v>
      </c>
      <c r="X137" s="48">
        <v>0.27900000000000003</v>
      </c>
      <c r="Y137" s="59">
        <v>0.1542</v>
      </c>
      <c r="Z137" s="59">
        <v>0.14990000000000001</v>
      </c>
      <c r="AA137" s="59" t="s">
        <v>0</v>
      </c>
      <c r="AB137" s="59" t="s">
        <v>0</v>
      </c>
      <c r="AC137" s="59" t="s">
        <v>0</v>
      </c>
      <c r="AD137" s="59" t="s">
        <v>0</v>
      </c>
      <c r="AE137" s="59">
        <v>2.29E-2</v>
      </c>
      <c r="AF137" s="59">
        <v>2.52E-2</v>
      </c>
      <c r="AG137" s="59" t="s">
        <v>0</v>
      </c>
      <c r="AH137" s="59" t="s">
        <v>0</v>
      </c>
      <c r="AI137" s="59">
        <v>0.52480000000000004</v>
      </c>
      <c r="AJ137" s="59">
        <v>0.51219999999999999</v>
      </c>
      <c r="AK137" s="59">
        <v>0.1205</v>
      </c>
      <c r="AL137" s="59">
        <v>0.107</v>
      </c>
      <c r="AM137" s="59" t="s">
        <v>0</v>
      </c>
      <c r="AN137" s="59" t="s">
        <v>0</v>
      </c>
    </row>
    <row r="138" spans="1:40" ht="17.399999999999999" customHeight="1" thickTop="1" thickBot="1" x14ac:dyDescent="0.3">
      <c r="A138" s="49">
        <v>135</v>
      </c>
      <c r="B138" s="56" t="s">
        <v>168</v>
      </c>
      <c r="C138" s="50">
        <v>52697</v>
      </c>
      <c r="D138" s="50">
        <v>44586</v>
      </c>
      <c r="E138" s="65" t="s">
        <v>0</v>
      </c>
      <c r="F138" s="50" t="s">
        <v>0</v>
      </c>
      <c r="G138" s="51" t="s">
        <v>0</v>
      </c>
      <c r="H138" s="51" t="s">
        <v>0</v>
      </c>
      <c r="I138" s="50">
        <v>22240</v>
      </c>
      <c r="J138" s="50">
        <v>19273</v>
      </c>
      <c r="K138" s="50">
        <v>31175</v>
      </c>
      <c r="L138" s="50">
        <v>28519</v>
      </c>
      <c r="M138" s="50">
        <v>1421</v>
      </c>
      <c r="N138" s="50">
        <v>1258</v>
      </c>
      <c r="O138" s="50" t="s">
        <v>0</v>
      </c>
      <c r="P138" s="50" t="s">
        <v>0</v>
      </c>
      <c r="Q138" s="50">
        <v>535</v>
      </c>
      <c r="R138" s="50">
        <v>530</v>
      </c>
      <c r="S138" s="50" t="s">
        <v>0</v>
      </c>
      <c r="T138" s="50" t="s">
        <v>0</v>
      </c>
      <c r="U138" s="52">
        <v>0.31580000000000003</v>
      </c>
      <c r="V138" s="52">
        <v>0.30370000000000003</v>
      </c>
      <c r="W138" s="51" t="s">
        <v>0</v>
      </c>
      <c r="X138" s="51" t="s">
        <v>0</v>
      </c>
      <c r="Y138" s="52">
        <v>0.15840000000000001</v>
      </c>
      <c r="Z138" s="52">
        <v>0.21990000000000001</v>
      </c>
      <c r="AA138" s="52" t="s">
        <v>0</v>
      </c>
      <c r="AB138" s="52" t="s">
        <v>0</v>
      </c>
      <c r="AC138" s="52" t="s">
        <v>0</v>
      </c>
      <c r="AD138" s="52" t="s">
        <v>0</v>
      </c>
      <c r="AE138" s="52" t="s">
        <v>0</v>
      </c>
      <c r="AF138" s="52">
        <v>7.6E-3</v>
      </c>
      <c r="AG138" s="52" t="s">
        <v>0</v>
      </c>
      <c r="AH138" s="52" t="s">
        <v>0</v>
      </c>
      <c r="AI138" s="52" t="s">
        <v>0</v>
      </c>
      <c r="AJ138" s="52" t="s">
        <v>0</v>
      </c>
      <c r="AK138" s="52">
        <v>0.14829999999999999</v>
      </c>
      <c r="AL138" s="52">
        <v>0.14599999999999999</v>
      </c>
      <c r="AM138" s="52" t="s">
        <v>0</v>
      </c>
      <c r="AN138" s="52" t="s">
        <v>0</v>
      </c>
    </row>
    <row r="139" spans="1:40" s="42" customFormat="1" ht="17.399999999999999" customHeight="1" thickTop="1" thickBot="1" x14ac:dyDescent="0.3">
      <c r="A139" s="46">
        <v>136</v>
      </c>
      <c r="B139" s="58" t="s">
        <v>169</v>
      </c>
      <c r="C139" s="47">
        <v>52308</v>
      </c>
      <c r="D139" s="47">
        <v>38810</v>
      </c>
      <c r="E139" s="66" t="s">
        <v>0</v>
      </c>
      <c r="F139" s="47" t="s">
        <v>0</v>
      </c>
      <c r="G139" s="48" t="s">
        <v>0</v>
      </c>
      <c r="H139" s="48" t="s">
        <v>0</v>
      </c>
      <c r="I139" s="47">
        <v>19622</v>
      </c>
      <c r="J139" s="47">
        <v>16974</v>
      </c>
      <c r="K139" s="47">
        <v>32308</v>
      </c>
      <c r="L139" s="47">
        <v>27254</v>
      </c>
      <c r="M139" s="47">
        <v>1751</v>
      </c>
      <c r="N139" s="47">
        <v>1572</v>
      </c>
      <c r="O139" s="47">
        <v>1617</v>
      </c>
      <c r="P139" s="47">
        <v>1518</v>
      </c>
      <c r="Q139" s="47">
        <v>756</v>
      </c>
      <c r="R139" s="47">
        <v>573</v>
      </c>
      <c r="S139" s="47" t="s">
        <v>0</v>
      </c>
      <c r="T139" s="47" t="s">
        <v>0</v>
      </c>
      <c r="U139" s="59">
        <v>0.2737</v>
      </c>
      <c r="V139" s="59">
        <v>0.29420000000000002</v>
      </c>
      <c r="W139" s="48" t="s">
        <v>0</v>
      </c>
      <c r="X139" s="48" t="s">
        <v>0</v>
      </c>
      <c r="Y139" s="59">
        <v>0.2109</v>
      </c>
      <c r="Z139" s="59">
        <v>0.1678</v>
      </c>
      <c r="AA139" s="59" t="s">
        <v>0</v>
      </c>
      <c r="AB139" s="59" t="s">
        <v>0</v>
      </c>
      <c r="AC139" s="59" t="s">
        <v>0</v>
      </c>
      <c r="AD139" s="59" t="s">
        <v>0</v>
      </c>
      <c r="AE139" s="59">
        <v>1.4800000000000001E-2</v>
      </c>
      <c r="AF139" s="59">
        <v>1.5100000000000001E-2</v>
      </c>
      <c r="AG139" s="59" t="s">
        <v>0</v>
      </c>
      <c r="AH139" s="59" t="s">
        <v>0</v>
      </c>
      <c r="AI139" s="59">
        <v>0.60729999999999995</v>
      </c>
      <c r="AJ139" s="59">
        <v>0.62280000000000002</v>
      </c>
      <c r="AK139" s="59">
        <v>0.12690000000000001</v>
      </c>
      <c r="AL139" s="59">
        <v>0.14449999999999999</v>
      </c>
      <c r="AM139" s="59">
        <v>0.1162</v>
      </c>
      <c r="AN139" s="59">
        <v>0.13650000000000001</v>
      </c>
    </row>
    <row r="140" spans="1:40" ht="17.399999999999999" customHeight="1" thickTop="1" thickBot="1" x14ac:dyDescent="0.3">
      <c r="A140" s="49">
        <v>137</v>
      </c>
      <c r="B140" s="56" t="s">
        <v>170</v>
      </c>
      <c r="C140" s="50">
        <v>50913</v>
      </c>
      <c r="D140" s="50">
        <v>42919</v>
      </c>
      <c r="E140" s="65" t="s">
        <v>0</v>
      </c>
      <c r="F140" s="50" t="s">
        <v>0</v>
      </c>
      <c r="G140" s="51" t="s">
        <v>0</v>
      </c>
      <c r="H140" s="51" t="s">
        <v>0</v>
      </c>
      <c r="I140" s="50">
        <v>24135</v>
      </c>
      <c r="J140" s="50">
        <v>23557</v>
      </c>
      <c r="K140" s="50">
        <v>38610</v>
      </c>
      <c r="L140" s="50">
        <v>35547</v>
      </c>
      <c r="M140" s="50">
        <v>2374</v>
      </c>
      <c r="N140" s="50">
        <v>2313</v>
      </c>
      <c r="O140" s="50">
        <v>1421</v>
      </c>
      <c r="P140" s="50">
        <v>1438</v>
      </c>
      <c r="Q140" s="50">
        <v>461</v>
      </c>
      <c r="R140" s="50">
        <v>659</v>
      </c>
      <c r="S140" s="50" t="s">
        <v>0</v>
      </c>
      <c r="T140" s="50" t="s">
        <v>0</v>
      </c>
      <c r="U140" s="52" t="s">
        <v>0</v>
      </c>
      <c r="V140" s="52" t="s">
        <v>0</v>
      </c>
      <c r="W140" s="51" t="s">
        <v>0</v>
      </c>
      <c r="X140" s="51" t="s">
        <v>0</v>
      </c>
      <c r="Y140" s="52" t="s">
        <v>0</v>
      </c>
      <c r="Z140" s="52" t="s">
        <v>0</v>
      </c>
      <c r="AA140" s="52" t="s">
        <v>0</v>
      </c>
      <c r="AB140" s="52" t="s">
        <v>0</v>
      </c>
      <c r="AC140" s="52" t="s">
        <v>0</v>
      </c>
      <c r="AD140" s="52" t="s">
        <v>0</v>
      </c>
      <c r="AE140" s="52">
        <v>2.5899999999999999E-2</v>
      </c>
      <c r="AF140" s="52">
        <v>1.2200000000000001E-2</v>
      </c>
      <c r="AG140" s="52" t="s">
        <v>0</v>
      </c>
      <c r="AH140" s="52" t="s">
        <v>0</v>
      </c>
      <c r="AI140" s="52" t="s">
        <v>0</v>
      </c>
      <c r="AJ140" s="52" t="s">
        <v>0</v>
      </c>
      <c r="AK140" s="52">
        <v>0.13930000000000001</v>
      </c>
      <c r="AL140" s="52">
        <v>0.16059999999999999</v>
      </c>
      <c r="AM140" s="52">
        <v>0.12790000000000001</v>
      </c>
      <c r="AN140" s="52">
        <v>0.14929999999999999</v>
      </c>
    </row>
    <row r="141" spans="1:40" s="42" customFormat="1" ht="17.399999999999999" customHeight="1" thickTop="1" thickBot="1" x14ac:dyDescent="0.3">
      <c r="A141" s="46">
        <v>138</v>
      </c>
      <c r="B141" s="58" t="s">
        <v>171</v>
      </c>
      <c r="C141" s="47">
        <v>50817</v>
      </c>
      <c r="D141" s="47">
        <v>43181</v>
      </c>
      <c r="E141" s="66">
        <v>3915</v>
      </c>
      <c r="F141" s="47">
        <v>3486</v>
      </c>
      <c r="G141" s="48">
        <v>4.6100000000000003</v>
      </c>
      <c r="H141" s="48">
        <v>4.0999999999999996</v>
      </c>
      <c r="I141" s="47">
        <v>25172</v>
      </c>
      <c r="J141" s="47">
        <v>23122</v>
      </c>
      <c r="K141" s="47">
        <v>37723</v>
      </c>
      <c r="L141" s="47">
        <v>32822</v>
      </c>
      <c r="M141" s="47">
        <v>1272</v>
      </c>
      <c r="N141" s="47">
        <v>1282</v>
      </c>
      <c r="O141" s="47">
        <v>774</v>
      </c>
      <c r="P141" s="47">
        <v>1013</v>
      </c>
      <c r="Q141" s="47">
        <v>520</v>
      </c>
      <c r="R141" s="47">
        <v>513</v>
      </c>
      <c r="S141" s="47">
        <v>517</v>
      </c>
      <c r="T141" s="47">
        <v>513</v>
      </c>
      <c r="U141" s="59">
        <v>0.29620000000000002</v>
      </c>
      <c r="V141" s="59">
        <v>0.28699999999999998</v>
      </c>
      <c r="W141" s="48">
        <v>0.61</v>
      </c>
      <c r="X141" s="48">
        <v>0.65</v>
      </c>
      <c r="Y141" s="59">
        <v>0.13869999999999999</v>
      </c>
      <c r="Z141" s="59">
        <v>0.16789999999999999</v>
      </c>
      <c r="AA141" s="59" t="s">
        <v>0</v>
      </c>
      <c r="AB141" s="59" t="s">
        <v>0</v>
      </c>
      <c r="AC141" s="59" t="s">
        <v>0</v>
      </c>
      <c r="AD141" s="59" t="s">
        <v>0</v>
      </c>
      <c r="AE141" s="59">
        <v>1.0800000000000001E-2</v>
      </c>
      <c r="AF141" s="59">
        <v>8.0000000000000002E-3</v>
      </c>
      <c r="AG141" s="59">
        <v>3.2500000000000001E-2</v>
      </c>
      <c r="AH141" s="59">
        <v>3.5099999999999999E-2</v>
      </c>
      <c r="AI141" s="59">
        <v>0.66459999999999997</v>
      </c>
      <c r="AJ141" s="59">
        <v>0.70550000000000002</v>
      </c>
      <c r="AK141" s="59">
        <v>0.1399</v>
      </c>
      <c r="AL141" s="59">
        <v>0.1273</v>
      </c>
      <c r="AM141" s="59">
        <v>0.12640000000000001</v>
      </c>
      <c r="AN141" s="59">
        <v>0.13170000000000001</v>
      </c>
    </row>
    <row r="142" spans="1:40" ht="17.399999999999999" customHeight="1" thickTop="1" thickBot="1" x14ac:dyDescent="0.3">
      <c r="A142" s="49">
        <v>139</v>
      </c>
      <c r="B142" s="56" t="s">
        <v>172</v>
      </c>
      <c r="C142" s="50">
        <v>50631</v>
      </c>
      <c r="D142" s="50">
        <v>37716</v>
      </c>
      <c r="E142" s="65" t="s">
        <v>0</v>
      </c>
      <c r="F142" s="50" t="s">
        <v>0</v>
      </c>
      <c r="G142" s="51">
        <v>1.93</v>
      </c>
      <c r="H142" s="51">
        <v>1.8</v>
      </c>
      <c r="I142" s="50">
        <v>25501</v>
      </c>
      <c r="J142" s="50">
        <v>21517</v>
      </c>
      <c r="K142" s="50">
        <v>40814</v>
      </c>
      <c r="L142" s="50">
        <v>32465</v>
      </c>
      <c r="M142" s="50">
        <v>1562</v>
      </c>
      <c r="N142" s="50">
        <v>1549</v>
      </c>
      <c r="O142" s="50">
        <v>784</v>
      </c>
      <c r="P142" s="50">
        <v>1085</v>
      </c>
      <c r="Q142" s="50">
        <v>456</v>
      </c>
      <c r="R142" s="50">
        <v>364</v>
      </c>
      <c r="S142" s="50" t="s">
        <v>0</v>
      </c>
      <c r="T142" s="50" t="s">
        <v>0</v>
      </c>
      <c r="U142" s="52" t="s">
        <v>0</v>
      </c>
      <c r="V142" s="52" t="s">
        <v>0</v>
      </c>
      <c r="W142" s="51">
        <v>0.22</v>
      </c>
      <c r="X142" s="51">
        <v>0.2</v>
      </c>
      <c r="Y142" s="52" t="s">
        <v>0</v>
      </c>
      <c r="Z142" s="52" t="s">
        <v>0</v>
      </c>
      <c r="AA142" s="52" t="s">
        <v>0</v>
      </c>
      <c r="AB142" s="52" t="s">
        <v>0</v>
      </c>
      <c r="AC142" s="52" t="s">
        <v>0</v>
      </c>
      <c r="AD142" s="52" t="s">
        <v>0</v>
      </c>
      <c r="AE142" s="52">
        <v>1.17E-2</v>
      </c>
      <c r="AF142" s="52">
        <v>9.4999999999999998E-3</v>
      </c>
      <c r="AG142" s="52" t="s">
        <v>0</v>
      </c>
      <c r="AH142" s="52" t="s">
        <v>0</v>
      </c>
      <c r="AI142" s="52" t="s">
        <v>0</v>
      </c>
      <c r="AJ142" s="52" t="s">
        <v>0</v>
      </c>
      <c r="AK142" s="52">
        <v>0.1215</v>
      </c>
      <c r="AL142" s="52">
        <v>0.13020000000000001</v>
      </c>
      <c r="AM142" s="52" t="s">
        <v>0</v>
      </c>
      <c r="AN142" s="52" t="s">
        <v>0</v>
      </c>
    </row>
    <row r="143" spans="1:40" s="42" customFormat="1" ht="17.399999999999999" customHeight="1" thickTop="1" thickBot="1" x14ac:dyDescent="0.3">
      <c r="A143" s="46">
        <v>140</v>
      </c>
      <c r="B143" s="60" t="s">
        <v>173</v>
      </c>
      <c r="C143" s="47">
        <v>50296</v>
      </c>
      <c r="D143" s="47">
        <v>43698</v>
      </c>
      <c r="E143" s="66" t="s">
        <v>0</v>
      </c>
      <c r="F143" s="47" t="s">
        <v>0</v>
      </c>
      <c r="G143" s="48">
        <v>1.18</v>
      </c>
      <c r="H143" s="48">
        <v>1.0900000000000001</v>
      </c>
      <c r="I143" s="47">
        <v>19071</v>
      </c>
      <c r="J143" s="47">
        <v>15801</v>
      </c>
      <c r="K143" s="47">
        <v>27294</v>
      </c>
      <c r="L143" s="47">
        <v>22812</v>
      </c>
      <c r="M143" s="47">
        <v>1670</v>
      </c>
      <c r="N143" s="47">
        <v>1159</v>
      </c>
      <c r="O143" s="47">
        <v>1499</v>
      </c>
      <c r="P143" s="47">
        <v>1023</v>
      </c>
      <c r="Q143" s="47">
        <v>437</v>
      </c>
      <c r="R143" s="47">
        <v>283</v>
      </c>
      <c r="S143" s="47" t="s">
        <v>0</v>
      </c>
      <c r="T143" s="47" t="s">
        <v>0</v>
      </c>
      <c r="U143" s="59">
        <v>0.37519999999999998</v>
      </c>
      <c r="V143" s="59">
        <v>0.43759999999999999</v>
      </c>
      <c r="W143" s="48">
        <v>0.08</v>
      </c>
      <c r="X143" s="48">
        <v>0.05</v>
      </c>
      <c r="Y143" s="59">
        <v>7.3599999999999999E-2</v>
      </c>
      <c r="Z143" s="59">
        <v>5.0999999999999997E-2</v>
      </c>
      <c r="AA143" s="59" t="s">
        <v>0</v>
      </c>
      <c r="AB143" s="59" t="s">
        <v>0</v>
      </c>
      <c r="AC143" s="59" t="s">
        <v>0</v>
      </c>
      <c r="AD143" s="59" t="s">
        <v>0</v>
      </c>
      <c r="AE143" s="59">
        <v>9.5999999999999992E-3</v>
      </c>
      <c r="AF143" s="59">
        <v>7.3000000000000001E-3</v>
      </c>
      <c r="AG143" s="59">
        <v>2.9000000000000001E-2</v>
      </c>
      <c r="AH143" s="59">
        <v>1.7899999999999999E-2</v>
      </c>
      <c r="AI143" s="59">
        <v>0.72670000000000001</v>
      </c>
      <c r="AJ143" s="59">
        <v>0.70899999999999996</v>
      </c>
      <c r="AK143" s="59">
        <v>0.156</v>
      </c>
      <c r="AL143" s="59">
        <v>0.1656</v>
      </c>
      <c r="AM143" s="59">
        <v>0.14710000000000001</v>
      </c>
      <c r="AN143" s="59">
        <v>0.16089999999999999</v>
      </c>
    </row>
    <row r="144" spans="1:40" ht="17.399999999999999" customHeight="1" thickTop="1" thickBot="1" x14ac:dyDescent="0.3">
      <c r="A144" s="49">
        <v>141</v>
      </c>
      <c r="B144" s="56" t="s">
        <v>174</v>
      </c>
      <c r="C144" s="50">
        <v>50058</v>
      </c>
      <c r="D144" s="50">
        <v>40733</v>
      </c>
      <c r="E144" s="65">
        <v>3176</v>
      </c>
      <c r="F144" s="50">
        <v>2909</v>
      </c>
      <c r="G144" s="51" t="s">
        <v>0</v>
      </c>
      <c r="H144" s="51" t="s">
        <v>0</v>
      </c>
      <c r="I144" s="50">
        <v>26030</v>
      </c>
      <c r="J144" s="50">
        <v>24208</v>
      </c>
      <c r="K144" s="50">
        <v>33804</v>
      </c>
      <c r="L144" s="50">
        <v>31884</v>
      </c>
      <c r="M144" s="50">
        <v>1364</v>
      </c>
      <c r="N144" s="50">
        <v>1266</v>
      </c>
      <c r="O144" s="50">
        <v>1283</v>
      </c>
      <c r="P144" s="50">
        <v>1215</v>
      </c>
      <c r="Q144" s="50">
        <v>214</v>
      </c>
      <c r="R144" s="50">
        <v>120</v>
      </c>
      <c r="S144" s="50">
        <v>202</v>
      </c>
      <c r="T144" s="50">
        <v>121</v>
      </c>
      <c r="U144" s="52">
        <v>0.3745</v>
      </c>
      <c r="V144" s="52">
        <v>0.35370000000000001</v>
      </c>
      <c r="W144" s="51">
        <v>0.15</v>
      </c>
      <c r="X144" s="51">
        <v>0.12</v>
      </c>
      <c r="Y144" s="52">
        <v>6.8000000000000005E-2</v>
      </c>
      <c r="Z144" s="52">
        <v>4.1200000000000001E-2</v>
      </c>
      <c r="AA144" s="52" t="s">
        <v>0</v>
      </c>
      <c r="AB144" s="52" t="s">
        <v>0</v>
      </c>
      <c r="AC144" s="52" t="s">
        <v>0</v>
      </c>
      <c r="AD144" s="52" t="s">
        <v>0</v>
      </c>
      <c r="AE144" s="52">
        <v>1.55E-2</v>
      </c>
      <c r="AF144" s="52">
        <v>2.6700000000000002E-2</v>
      </c>
      <c r="AG144" s="52" t="s">
        <v>0</v>
      </c>
      <c r="AH144" s="52" t="s">
        <v>0</v>
      </c>
      <c r="AI144" s="52" t="s">
        <v>0</v>
      </c>
      <c r="AJ144" s="52" t="s">
        <v>0</v>
      </c>
      <c r="AK144" s="52">
        <v>0.1089</v>
      </c>
      <c r="AL144" s="52">
        <v>0.11020000000000001</v>
      </c>
      <c r="AM144" s="52">
        <v>9.98E-2</v>
      </c>
      <c r="AN144" s="52">
        <v>9.8900000000000002E-2</v>
      </c>
    </row>
    <row r="145" spans="1:40" s="42" customFormat="1" ht="17.399999999999999" customHeight="1" thickTop="1" thickBot="1" x14ac:dyDescent="0.3">
      <c r="A145" s="46">
        <v>142</v>
      </c>
      <c r="B145" s="60" t="s">
        <v>175</v>
      </c>
      <c r="C145" s="47">
        <v>46401</v>
      </c>
      <c r="D145" s="47">
        <v>41686</v>
      </c>
      <c r="E145" s="66">
        <v>3596</v>
      </c>
      <c r="F145" s="47">
        <v>3282</v>
      </c>
      <c r="G145" s="48">
        <v>3</v>
      </c>
      <c r="H145" s="48">
        <v>2.4500000000000002</v>
      </c>
      <c r="I145" s="47">
        <v>25271</v>
      </c>
      <c r="J145" s="47">
        <v>23198</v>
      </c>
      <c r="K145" s="47">
        <v>38884</v>
      </c>
      <c r="L145" s="47">
        <v>34106</v>
      </c>
      <c r="M145" s="47">
        <v>1604</v>
      </c>
      <c r="N145" s="47">
        <v>1330</v>
      </c>
      <c r="O145" s="47">
        <v>1149</v>
      </c>
      <c r="P145" s="47">
        <v>1237</v>
      </c>
      <c r="Q145" s="47">
        <v>490</v>
      </c>
      <c r="R145" s="47">
        <v>427</v>
      </c>
      <c r="S145" s="47">
        <v>428</v>
      </c>
      <c r="T145" s="47">
        <v>384</v>
      </c>
      <c r="U145" s="59">
        <v>0.45390000000000003</v>
      </c>
      <c r="V145" s="59">
        <v>0.4662</v>
      </c>
      <c r="W145" s="48">
        <v>0.32</v>
      </c>
      <c r="X145" s="48">
        <v>0.28000000000000003</v>
      </c>
      <c r="Y145" s="59">
        <v>0.128</v>
      </c>
      <c r="Z145" s="59">
        <v>0.1225</v>
      </c>
      <c r="AA145" s="59" t="s">
        <v>0</v>
      </c>
      <c r="AB145" s="59" t="s">
        <v>0</v>
      </c>
      <c r="AC145" s="59" t="s">
        <v>0</v>
      </c>
      <c r="AD145" s="59" t="s">
        <v>0</v>
      </c>
      <c r="AE145" s="59">
        <v>1.41E-2</v>
      </c>
      <c r="AF145" s="59">
        <v>1.2200000000000001E-2</v>
      </c>
      <c r="AG145" s="59">
        <v>2.8899999999999999E-2</v>
      </c>
      <c r="AH145" s="59">
        <v>2.6599999999999999E-2</v>
      </c>
      <c r="AI145" s="59">
        <v>0.64990000000000003</v>
      </c>
      <c r="AJ145" s="59">
        <v>0.68020000000000003</v>
      </c>
      <c r="AK145" s="59">
        <v>0.1242</v>
      </c>
      <c r="AL145" s="59">
        <v>0.1343</v>
      </c>
      <c r="AM145" s="59">
        <v>0.11219999999999999</v>
      </c>
      <c r="AN145" s="59">
        <v>0.122</v>
      </c>
    </row>
    <row r="146" spans="1:40" ht="17.399999999999999" customHeight="1" thickTop="1" thickBot="1" x14ac:dyDescent="0.3">
      <c r="A146" s="49">
        <v>143</v>
      </c>
      <c r="B146" s="56" t="s">
        <v>176</v>
      </c>
      <c r="C146" s="50">
        <v>45481</v>
      </c>
      <c r="D146" s="50">
        <v>34198</v>
      </c>
      <c r="E146" s="65">
        <v>3636</v>
      </c>
      <c r="F146" s="50">
        <v>3285</v>
      </c>
      <c r="G146" s="51" t="s">
        <v>0</v>
      </c>
      <c r="H146" s="51" t="s">
        <v>0</v>
      </c>
      <c r="I146" s="50">
        <v>24621</v>
      </c>
      <c r="J146" s="50">
        <v>21214</v>
      </c>
      <c r="K146" s="50">
        <v>34080</v>
      </c>
      <c r="L146" s="50">
        <v>28529</v>
      </c>
      <c r="M146" s="50">
        <v>1570</v>
      </c>
      <c r="N146" s="50">
        <v>1552</v>
      </c>
      <c r="O146" s="50">
        <v>1180</v>
      </c>
      <c r="P146" s="50">
        <v>1461</v>
      </c>
      <c r="Q146" s="50">
        <v>425</v>
      </c>
      <c r="R146" s="50">
        <v>465</v>
      </c>
      <c r="S146" s="50">
        <v>409</v>
      </c>
      <c r="T146" s="50">
        <v>454</v>
      </c>
      <c r="U146" s="52">
        <v>0.34720000000000001</v>
      </c>
      <c r="V146" s="52">
        <v>0.27810000000000001</v>
      </c>
      <c r="W146" s="51">
        <v>0.41</v>
      </c>
      <c r="X146" s="51">
        <v>0.45</v>
      </c>
      <c r="Y146" s="52" t="s">
        <v>0</v>
      </c>
      <c r="Z146" s="52" t="s">
        <v>0</v>
      </c>
      <c r="AA146" s="52" t="s">
        <v>0</v>
      </c>
      <c r="AB146" s="52" t="s">
        <v>0</v>
      </c>
      <c r="AC146" s="52" t="s">
        <v>0</v>
      </c>
      <c r="AD146" s="52" t="s">
        <v>0</v>
      </c>
      <c r="AE146" s="52">
        <v>2.6700000000000002E-2</v>
      </c>
      <c r="AF146" s="52">
        <v>1.9300000000000001E-2</v>
      </c>
      <c r="AG146" s="52" t="s">
        <v>0</v>
      </c>
      <c r="AH146" s="52" t="s">
        <v>0</v>
      </c>
      <c r="AI146" s="52">
        <v>0.71360000000000001</v>
      </c>
      <c r="AJ146" s="52">
        <v>0.73480000000000001</v>
      </c>
      <c r="AK146" s="52">
        <v>0.1305</v>
      </c>
      <c r="AL146" s="52">
        <v>0.1457</v>
      </c>
      <c r="AM146" s="52">
        <v>0.11890000000000001</v>
      </c>
      <c r="AN146" s="52">
        <v>0.1346</v>
      </c>
    </row>
    <row r="147" spans="1:40" s="42" customFormat="1" ht="17.399999999999999" customHeight="1" thickTop="1" thickBot="1" x14ac:dyDescent="0.3">
      <c r="A147" s="46">
        <v>144</v>
      </c>
      <c r="B147" s="58" t="s">
        <v>177</v>
      </c>
      <c r="C147" s="47">
        <v>43157</v>
      </c>
      <c r="D147" s="47">
        <v>49023</v>
      </c>
      <c r="E147" s="66" t="s">
        <v>0</v>
      </c>
      <c r="F147" s="47" t="s">
        <v>0</v>
      </c>
      <c r="G147" s="48" t="s">
        <v>0</v>
      </c>
      <c r="H147" s="48" t="s">
        <v>0</v>
      </c>
      <c r="I147" s="47">
        <v>23706</v>
      </c>
      <c r="J147" s="47">
        <v>25237</v>
      </c>
      <c r="K147" s="47">
        <v>22457</v>
      </c>
      <c r="L147" s="47">
        <v>29385</v>
      </c>
      <c r="M147" s="47">
        <v>1021</v>
      </c>
      <c r="N147" s="47">
        <v>976</v>
      </c>
      <c r="O147" s="47">
        <v>697</v>
      </c>
      <c r="P147" s="47">
        <v>732</v>
      </c>
      <c r="Q147" s="47">
        <v>80</v>
      </c>
      <c r="R147" s="47">
        <v>132</v>
      </c>
      <c r="S147" s="47" t="s">
        <v>0</v>
      </c>
      <c r="T147" s="47" t="s">
        <v>0</v>
      </c>
      <c r="U147" s="59">
        <v>0.77300000000000002</v>
      </c>
      <c r="V147" s="59">
        <v>0.72399999999999998</v>
      </c>
      <c r="W147" s="48" t="s">
        <v>0</v>
      </c>
      <c r="X147" s="48" t="s">
        <v>0</v>
      </c>
      <c r="Y147" s="59" t="s">
        <v>0</v>
      </c>
      <c r="Z147" s="59" t="s">
        <v>0</v>
      </c>
      <c r="AA147" s="59" t="s">
        <v>0</v>
      </c>
      <c r="AB147" s="59" t="s">
        <v>0</v>
      </c>
      <c r="AC147" s="59" t="s">
        <v>0</v>
      </c>
      <c r="AD147" s="59" t="s">
        <v>0</v>
      </c>
      <c r="AE147" s="59">
        <v>1.2E-2</v>
      </c>
      <c r="AF147" s="59">
        <v>5.0000000000000001E-3</v>
      </c>
      <c r="AG147" s="59" t="s">
        <v>0</v>
      </c>
      <c r="AH147" s="59" t="s">
        <v>0</v>
      </c>
      <c r="AI147" s="59">
        <v>0.82499999999999996</v>
      </c>
      <c r="AJ147" s="59">
        <v>0.69399999999999995</v>
      </c>
      <c r="AK147" s="59">
        <v>0.23499999999999999</v>
      </c>
      <c r="AL147" s="59">
        <v>0.156</v>
      </c>
      <c r="AM147" s="59">
        <v>0.22900000000000001</v>
      </c>
      <c r="AN147" s="59">
        <v>0.14699999999999999</v>
      </c>
    </row>
    <row r="148" spans="1:40" ht="17.399999999999999" customHeight="1" thickTop="1" thickBot="1" x14ac:dyDescent="0.3">
      <c r="A148" s="49">
        <v>145</v>
      </c>
      <c r="B148" s="56" t="s">
        <v>178</v>
      </c>
      <c r="C148" s="50">
        <v>42213</v>
      </c>
      <c r="D148" s="50">
        <v>26952</v>
      </c>
      <c r="E148" s="65">
        <v>3603</v>
      </c>
      <c r="F148" s="50">
        <v>3153</v>
      </c>
      <c r="G148" s="51" t="s">
        <v>0</v>
      </c>
      <c r="H148" s="51" t="s">
        <v>0</v>
      </c>
      <c r="I148" s="50">
        <v>11517</v>
      </c>
      <c r="J148" s="50">
        <v>8347</v>
      </c>
      <c r="K148" s="50">
        <v>26902</v>
      </c>
      <c r="L148" s="50">
        <v>17742</v>
      </c>
      <c r="M148" s="50">
        <v>1134</v>
      </c>
      <c r="N148" s="50">
        <v>737</v>
      </c>
      <c r="O148" s="50">
        <v>872</v>
      </c>
      <c r="P148" s="50">
        <v>540</v>
      </c>
      <c r="Q148" s="50">
        <v>445</v>
      </c>
      <c r="R148" s="50">
        <v>296</v>
      </c>
      <c r="S148" s="50">
        <v>436</v>
      </c>
      <c r="T148" s="50">
        <v>289</v>
      </c>
      <c r="U148" s="52" t="s">
        <v>0</v>
      </c>
      <c r="V148" s="52" t="s">
        <v>0</v>
      </c>
      <c r="W148" s="51">
        <v>0.22</v>
      </c>
      <c r="X148" s="51">
        <v>0.14000000000000001</v>
      </c>
      <c r="Y148" s="52" t="s">
        <v>0</v>
      </c>
      <c r="Z148" s="52" t="s">
        <v>0</v>
      </c>
      <c r="AA148" s="52" t="s">
        <v>0</v>
      </c>
      <c r="AB148" s="52" t="s">
        <v>0</v>
      </c>
      <c r="AC148" s="52" t="s">
        <v>0</v>
      </c>
      <c r="AD148" s="52" t="s">
        <v>0</v>
      </c>
      <c r="AE148" s="52">
        <v>1.24E-2</v>
      </c>
      <c r="AF148" s="52">
        <v>1.4200000000000001E-2</v>
      </c>
      <c r="AG148" s="52" t="s">
        <v>0</v>
      </c>
      <c r="AH148" s="52" t="s">
        <v>0</v>
      </c>
      <c r="AI148" s="52" t="s">
        <v>0</v>
      </c>
      <c r="AJ148" s="52" t="s">
        <v>0</v>
      </c>
      <c r="AK148" s="52">
        <v>0.13320000000000001</v>
      </c>
      <c r="AL148" s="52">
        <v>0.1578</v>
      </c>
      <c r="AM148" s="52">
        <v>0.125</v>
      </c>
      <c r="AN148" s="52">
        <v>0.15060000000000001</v>
      </c>
    </row>
    <row r="149" spans="1:40" s="42" customFormat="1" ht="17.399999999999999" customHeight="1" thickTop="1" thickBot="1" x14ac:dyDescent="0.3">
      <c r="A149" s="46">
        <v>146</v>
      </c>
      <c r="B149" s="58" t="s">
        <v>179</v>
      </c>
      <c r="C149" s="47">
        <v>39652</v>
      </c>
      <c r="D149" s="47">
        <v>34925</v>
      </c>
      <c r="E149" s="66" t="s">
        <v>0</v>
      </c>
      <c r="F149" s="47" t="s">
        <v>0</v>
      </c>
      <c r="G149" s="48" t="s">
        <v>0</v>
      </c>
      <c r="H149" s="48" t="s">
        <v>0</v>
      </c>
      <c r="I149" s="47">
        <v>17234</v>
      </c>
      <c r="J149" s="47">
        <v>14500</v>
      </c>
      <c r="K149" s="47">
        <v>25102</v>
      </c>
      <c r="L149" s="47">
        <v>22273</v>
      </c>
      <c r="M149" s="47">
        <v>1601</v>
      </c>
      <c r="N149" s="47">
        <v>1333</v>
      </c>
      <c r="O149" s="47">
        <v>635</v>
      </c>
      <c r="P149" s="47">
        <v>743</v>
      </c>
      <c r="Q149" s="47">
        <v>566</v>
      </c>
      <c r="R149" s="47">
        <v>554</v>
      </c>
      <c r="S149" s="47" t="s">
        <v>0</v>
      </c>
      <c r="T149" s="47" t="s">
        <v>0</v>
      </c>
      <c r="U149" s="59" t="s">
        <v>0</v>
      </c>
      <c r="V149" s="59" t="s">
        <v>0</v>
      </c>
      <c r="W149" s="48">
        <v>0.55000000000000004</v>
      </c>
      <c r="X149" s="48">
        <v>0.75</v>
      </c>
      <c r="Y149" s="59" t="s">
        <v>0</v>
      </c>
      <c r="Z149" s="59" t="s">
        <v>0</v>
      </c>
      <c r="AA149" s="59" t="s">
        <v>0</v>
      </c>
      <c r="AB149" s="59" t="s">
        <v>0</v>
      </c>
      <c r="AC149" s="59" t="s">
        <v>0</v>
      </c>
      <c r="AD149" s="59" t="s">
        <v>0</v>
      </c>
      <c r="AE149" s="59">
        <v>9.7999999999999997E-3</v>
      </c>
      <c r="AF149" s="59">
        <v>8.8999999999999999E-3</v>
      </c>
      <c r="AG149" s="59">
        <v>2.87E-2</v>
      </c>
      <c r="AH149" s="59">
        <v>2.5899999999999999E-2</v>
      </c>
      <c r="AI149" s="59">
        <v>0.70320000000000005</v>
      </c>
      <c r="AJ149" s="59">
        <v>0.61509999999999998</v>
      </c>
      <c r="AK149" s="59">
        <v>0.12820000000000001</v>
      </c>
      <c r="AL149" s="59">
        <v>0.1153</v>
      </c>
      <c r="AM149" s="59">
        <v>9.7900000000000001E-2</v>
      </c>
      <c r="AN149" s="59">
        <v>0.1052</v>
      </c>
    </row>
    <row r="150" spans="1:40" s="38" customFormat="1" ht="17.399999999999999" customHeight="1" thickTop="1" thickBot="1" x14ac:dyDescent="0.3">
      <c r="A150" s="49">
        <v>147</v>
      </c>
      <c r="B150" s="56" t="s">
        <v>233</v>
      </c>
      <c r="C150" s="50">
        <v>39147</v>
      </c>
      <c r="D150" s="50">
        <v>42086</v>
      </c>
      <c r="E150" s="65" t="s">
        <v>0</v>
      </c>
      <c r="F150" s="50" t="s">
        <v>0</v>
      </c>
      <c r="G150" s="51" t="s">
        <v>0</v>
      </c>
      <c r="H150" s="51" t="s">
        <v>0</v>
      </c>
      <c r="I150" s="50">
        <v>12752</v>
      </c>
      <c r="J150" s="50">
        <v>12984</v>
      </c>
      <c r="K150" s="50">
        <v>15785</v>
      </c>
      <c r="L150" s="50">
        <v>22137</v>
      </c>
      <c r="M150" s="50">
        <v>960</v>
      </c>
      <c r="N150" s="50">
        <v>981</v>
      </c>
      <c r="O150" s="50">
        <v>825</v>
      </c>
      <c r="P150" s="50">
        <v>959</v>
      </c>
      <c r="Q150" s="50">
        <v>326</v>
      </c>
      <c r="R150" s="50">
        <v>299</v>
      </c>
      <c r="S150" s="50" t="s">
        <v>0</v>
      </c>
      <c r="T150" s="50" t="s">
        <v>0</v>
      </c>
      <c r="U150" s="52" t="s">
        <v>0</v>
      </c>
      <c r="V150" s="52" t="s">
        <v>0</v>
      </c>
      <c r="W150" s="51" t="s">
        <v>0</v>
      </c>
      <c r="X150" s="51" t="s">
        <v>0</v>
      </c>
      <c r="Y150" s="52" t="s">
        <v>0</v>
      </c>
      <c r="Z150" s="52" t="s">
        <v>0</v>
      </c>
      <c r="AA150" s="52" t="s">
        <v>0</v>
      </c>
      <c r="AB150" s="52" t="s">
        <v>0</v>
      </c>
      <c r="AC150" s="52" t="s">
        <v>0</v>
      </c>
      <c r="AD150" s="52" t="s">
        <v>0</v>
      </c>
      <c r="AE150" s="52" t="s">
        <v>0</v>
      </c>
      <c r="AF150" s="52" t="s">
        <v>0</v>
      </c>
      <c r="AG150" s="52" t="s">
        <v>0</v>
      </c>
      <c r="AH150" s="52" t="s">
        <v>0</v>
      </c>
      <c r="AI150" s="52" t="s">
        <v>0</v>
      </c>
      <c r="AJ150" s="52" t="s">
        <v>0</v>
      </c>
      <c r="AK150" s="52">
        <v>0.34250000000000003</v>
      </c>
      <c r="AL150" s="52">
        <v>0.3306</v>
      </c>
      <c r="AM150" s="52">
        <v>0.33500000000000002</v>
      </c>
      <c r="AN150" s="52">
        <v>0.32290000000000002</v>
      </c>
    </row>
    <row r="151" spans="1:40" s="61" customFormat="1" ht="17.399999999999999" customHeight="1" thickTop="1" thickBot="1" x14ac:dyDescent="0.3">
      <c r="A151" s="46">
        <v>148</v>
      </c>
      <c r="B151" s="58" t="s">
        <v>180</v>
      </c>
      <c r="C151" s="47">
        <v>37333</v>
      </c>
      <c r="D151" s="47">
        <v>54279</v>
      </c>
      <c r="E151" s="66" t="s">
        <v>0</v>
      </c>
      <c r="F151" s="47" t="s">
        <v>0</v>
      </c>
      <c r="G151" s="48" t="s">
        <v>0</v>
      </c>
      <c r="H151" s="48" t="s">
        <v>0</v>
      </c>
      <c r="I151" s="47">
        <v>16937</v>
      </c>
      <c r="J151" s="47">
        <v>20521</v>
      </c>
      <c r="K151" s="47">
        <v>18338</v>
      </c>
      <c r="L151" s="47">
        <v>23507</v>
      </c>
      <c r="M151" s="47">
        <v>995</v>
      </c>
      <c r="N151" s="47">
        <v>1259</v>
      </c>
      <c r="O151" s="47">
        <v>518</v>
      </c>
      <c r="P151" s="47">
        <v>783</v>
      </c>
      <c r="Q151" s="47">
        <v>190</v>
      </c>
      <c r="R151" s="47">
        <v>238</v>
      </c>
      <c r="S151" s="47" t="s">
        <v>0</v>
      </c>
      <c r="T151" s="47" t="s">
        <v>0</v>
      </c>
      <c r="U151" s="59">
        <v>0.61860000000000004</v>
      </c>
      <c r="V151" s="59">
        <v>0.50349999999999995</v>
      </c>
      <c r="W151" s="48" t="s">
        <v>0</v>
      </c>
      <c r="X151" s="48" t="s">
        <v>0</v>
      </c>
      <c r="Y151" s="59" t="s">
        <v>0</v>
      </c>
      <c r="Z151" s="59" t="s">
        <v>0</v>
      </c>
      <c r="AA151" s="59" t="s">
        <v>0</v>
      </c>
      <c r="AB151" s="59" t="s">
        <v>0</v>
      </c>
      <c r="AC151" s="59" t="s">
        <v>0</v>
      </c>
      <c r="AD151" s="59" t="s">
        <v>0</v>
      </c>
      <c r="AE151" s="59">
        <v>1.2999999999999999E-3</v>
      </c>
      <c r="AF151" s="59">
        <v>3.0000000000000001E-3</v>
      </c>
      <c r="AG151" s="59" t="s">
        <v>0</v>
      </c>
      <c r="AH151" s="59" t="s">
        <v>0</v>
      </c>
      <c r="AI151" s="59">
        <v>0.70620000000000005</v>
      </c>
      <c r="AJ151" s="59">
        <v>0.52370000000000005</v>
      </c>
      <c r="AK151" s="59">
        <v>0.17499999999999999</v>
      </c>
      <c r="AL151" s="59">
        <v>0.16750000000000001</v>
      </c>
      <c r="AM151" s="59">
        <v>0.16450000000000001</v>
      </c>
      <c r="AN151" s="59">
        <v>0.157</v>
      </c>
    </row>
    <row r="152" spans="1:40" s="38" customFormat="1" ht="17.399999999999999" customHeight="1" thickTop="1" thickBot="1" x14ac:dyDescent="0.3">
      <c r="A152" s="49">
        <v>149</v>
      </c>
      <c r="B152" s="57" t="s">
        <v>181</v>
      </c>
      <c r="C152" s="50">
        <v>34691</v>
      </c>
      <c r="D152" s="50">
        <v>32326</v>
      </c>
      <c r="E152" s="65" t="s">
        <v>0</v>
      </c>
      <c r="F152" s="50" t="s">
        <v>0</v>
      </c>
      <c r="G152" s="51" t="s">
        <v>0</v>
      </c>
      <c r="H152" s="51" t="s">
        <v>0</v>
      </c>
      <c r="I152" s="50">
        <v>20744</v>
      </c>
      <c r="J152" s="50">
        <v>19873</v>
      </c>
      <c r="K152" s="50">
        <v>29912</v>
      </c>
      <c r="L152" s="50">
        <v>27566</v>
      </c>
      <c r="M152" s="50">
        <v>1187</v>
      </c>
      <c r="N152" s="50">
        <v>1216</v>
      </c>
      <c r="O152" s="50">
        <v>979</v>
      </c>
      <c r="P152" s="50">
        <v>1101</v>
      </c>
      <c r="Q152" s="50">
        <v>352</v>
      </c>
      <c r="R152" s="50">
        <v>400</v>
      </c>
      <c r="S152" s="50" t="s">
        <v>0</v>
      </c>
      <c r="T152" s="50" t="s">
        <v>0</v>
      </c>
      <c r="U152" s="52">
        <v>0.59440000000000004</v>
      </c>
      <c r="V152" s="52">
        <v>0.52559999999999996</v>
      </c>
      <c r="W152" s="51">
        <v>0.45</v>
      </c>
      <c r="X152" s="51">
        <v>0.68</v>
      </c>
      <c r="Y152" s="52" t="s">
        <v>0</v>
      </c>
      <c r="Z152" s="52" t="s">
        <v>0</v>
      </c>
      <c r="AA152" s="52" t="s">
        <v>0</v>
      </c>
      <c r="AB152" s="52" t="s">
        <v>0</v>
      </c>
      <c r="AC152" s="52" t="s">
        <v>0</v>
      </c>
      <c r="AD152" s="52" t="s">
        <v>0</v>
      </c>
      <c r="AE152" s="52">
        <v>2.4899999999999999E-2</v>
      </c>
      <c r="AF152" s="52">
        <v>1.89E-2</v>
      </c>
      <c r="AG152" s="52">
        <v>5.7799999999999997E-2</v>
      </c>
      <c r="AH152" s="52">
        <v>6.3700000000000007E-2</v>
      </c>
      <c r="AI152" s="52">
        <v>0.69350000000000001</v>
      </c>
      <c r="AJ152" s="52">
        <v>0.72089999999999999</v>
      </c>
      <c r="AK152" s="52">
        <v>0.1593</v>
      </c>
      <c r="AL152" s="52">
        <v>0.16850000000000001</v>
      </c>
      <c r="AM152" s="52">
        <v>0.14799999999999999</v>
      </c>
      <c r="AN152" s="52">
        <v>0.1573</v>
      </c>
    </row>
    <row r="153" spans="1:40" s="61" customFormat="1" ht="17.399999999999999" customHeight="1" thickTop="1" thickBot="1" x14ac:dyDescent="0.3">
      <c r="A153" s="46">
        <v>150</v>
      </c>
      <c r="B153" s="60" t="s">
        <v>182</v>
      </c>
      <c r="C153" s="47">
        <v>34146</v>
      </c>
      <c r="D153" s="47">
        <v>32054</v>
      </c>
      <c r="E153" s="66">
        <v>2519</v>
      </c>
      <c r="F153" s="47">
        <v>2302</v>
      </c>
      <c r="G153" s="48" t="s">
        <v>0</v>
      </c>
      <c r="H153" s="48" t="s">
        <v>0</v>
      </c>
      <c r="I153" s="47">
        <v>17037</v>
      </c>
      <c r="J153" s="47">
        <v>16893</v>
      </c>
      <c r="K153" s="47">
        <v>26148</v>
      </c>
      <c r="L153" s="47">
        <v>23792</v>
      </c>
      <c r="M153" s="47">
        <v>1052</v>
      </c>
      <c r="N153" s="47">
        <v>1006</v>
      </c>
      <c r="O153" s="47">
        <v>1011</v>
      </c>
      <c r="P153" s="47">
        <v>975</v>
      </c>
      <c r="Q153" s="47">
        <v>254</v>
      </c>
      <c r="R153" s="47">
        <v>265</v>
      </c>
      <c r="S153" s="47">
        <v>251</v>
      </c>
      <c r="T153" s="47">
        <v>260</v>
      </c>
      <c r="U153" s="59">
        <v>0.3579</v>
      </c>
      <c r="V153" s="59">
        <v>0.35060000000000002</v>
      </c>
      <c r="W153" s="48">
        <v>0.32</v>
      </c>
      <c r="X153" s="48">
        <v>0.36</v>
      </c>
      <c r="Y153" s="59">
        <v>0.1036</v>
      </c>
      <c r="Z153" s="59">
        <v>0.1163</v>
      </c>
      <c r="AA153" s="59" t="s">
        <v>0</v>
      </c>
      <c r="AB153" s="59" t="s">
        <v>0</v>
      </c>
      <c r="AC153" s="59" t="s">
        <v>0</v>
      </c>
      <c r="AD153" s="59" t="s">
        <v>0</v>
      </c>
      <c r="AE153" s="59">
        <v>2.3099999999999999E-2</v>
      </c>
      <c r="AF153" s="59">
        <v>2.4400000000000002E-2</v>
      </c>
      <c r="AG153" s="59" t="s">
        <v>0</v>
      </c>
      <c r="AH153" s="59" t="s">
        <v>0</v>
      </c>
      <c r="AI153" s="59" t="s">
        <v>0</v>
      </c>
      <c r="AJ153" s="59">
        <v>0.69569999999999999</v>
      </c>
      <c r="AK153" s="59">
        <v>0.1268</v>
      </c>
      <c r="AL153" s="59">
        <v>0.1229</v>
      </c>
      <c r="AM153" s="59">
        <v>0.1152</v>
      </c>
      <c r="AN153" s="59">
        <v>0.1113</v>
      </c>
    </row>
    <row r="154" spans="1:40" s="38" customFormat="1" ht="17.399999999999999" customHeight="1" thickTop="1" thickBot="1" x14ac:dyDescent="0.3">
      <c r="A154" s="49">
        <v>151</v>
      </c>
      <c r="B154" s="57" t="s">
        <v>183</v>
      </c>
      <c r="C154" s="50">
        <v>33948</v>
      </c>
      <c r="D154" s="50">
        <v>29590</v>
      </c>
      <c r="E154" s="65">
        <v>2845</v>
      </c>
      <c r="F154" s="50">
        <v>2755</v>
      </c>
      <c r="G154" s="51" t="s">
        <v>0</v>
      </c>
      <c r="H154" s="51" t="s">
        <v>0</v>
      </c>
      <c r="I154" s="50">
        <v>14545</v>
      </c>
      <c r="J154" s="50">
        <v>17454</v>
      </c>
      <c r="K154" s="50">
        <v>28564</v>
      </c>
      <c r="L154" s="50">
        <v>25325</v>
      </c>
      <c r="M154" s="50">
        <v>752</v>
      </c>
      <c r="N154" s="50">
        <v>859</v>
      </c>
      <c r="O154" s="50">
        <v>501</v>
      </c>
      <c r="P154" s="50">
        <v>665</v>
      </c>
      <c r="Q154" s="50">
        <v>188</v>
      </c>
      <c r="R154" s="50">
        <v>206</v>
      </c>
      <c r="S154" s="50" t="s">
        <v>0</v>
      </c>
      <c r="T154" s="50" t="s">
        <v>0</v>
      </c>
      <c r="U154" s="52" t="s">
        <v>0</v>
      </c>
      <c r="V154" s="52" t="s">
        <v>0</v>
      </c>
      <c r="W154" s="51" t="s">
        <v>0</v>
      </c>
      <c r="X154" s="51" t="s">
        <v>0</v>
      </c>
      <c r="Y154" s="52" t="s">
        <v>0</v>
      </c>
      <c r="Z154" s="52" t="s">
        <v>0</v>
      </c>
      <c r="AA154" s="52" t="s">
        <v>0</v>
      </c>
      <c r="AB154" s="52" t="s">
        <v>0</v>
      </c>
      <c r="AC154" s="52" t="s">
        <v>0</v>
      </c>
      <c r="AD154" s="52" t="s">
        <v>0</v>
      </c>
      <c r="AE154" s="52" t="s">
        <v>0</v>
      </c>
      <c r="AF154" s="52" t="s">
        <v>0</v>
      </c>
      <c r="AG154" s="52" t="s">
        <v>0</v>
      </c>
      <c r="AH154" s="52" t="s">
        <v>0</v>
      </c>
      <c r="AI154" s="52" t="s">
        <v>0</v>
      </c>
      <c r="AJ154" s="52" t="s">
        <v>0</v>
      </c>
      <c r="AK154" s="52">
        <v>0.1159</v>
      </c>
      <c r="AL154" s="52" t="s">
        <v>0</v>
      </c>
      <c r="AM154" s="52">
        <v>0.1043</v>
      </c>
      <c r="AN154" s="52" t="s">
        <v>0</v>
      </c>
    </row>
    <row r="155" spans="1:40" s="61" customFormat="1" ht="17.399999999999999" customHeight="1" thickTop="1" thickBot="1" x14ac:dyDescent="0.3">
      <c r="A155" s="46">
        <v>152</v>
      </c>
      <c r="B155" s="58" t="s">
        <v>184</v>
      </c>
      <c r="C155" s="47">
        <v>33652</v>
      </c>
      <c r="D155" s="47">
        <v>43468</v>
      </c>
      <c r="E155" s="66" t="s">
        <v>0</v>
      </c>
      <c r="F155" s="47" t="s">
        <v>0</v>
      </c>
      <c r="G155" s="48" t="s">
        <v>0</v>
      </c>
      <c r="H155" s="48" t="s">
        <v>0</v>
      </c>
      <c r="I155" s="47">
        <v>20769</v>
      </c>
      <c r="J155" s="47">
        <v>18925</v>
      </c>
      <c r="K155" s="47">
        <v>24487</v>
      </c>
      <c r="L155" s="47">
        <v>34539</v>
      </c>
      <c r="M155" s="47">
        <v>855</v>
      </c>
      <c r="N155" s="47">
        <v>535</v>
      </c>
      <c r="O155" s="47">
        <v>690</v>
      </c>
      <c r="P155" s="47">
        <v>477</v>
      </c>
      <c r="Q155" s="47">
        <v>165</v>
      </c>
      <c r="R155" s="47">
        <v>21</v>
      </c>
      <c r="S155" s="47" t="s">
        <v>0</v>
      </c>
      <c r="T155" s="47" t="s">
        <v>0</v>
      </c>
      <c r="U155" s="59" t="s">
        <v>0</v>
      </c>
      <c r="V155" s="59" t="s">
        <v>0</v>
      </c>
      <c r="W155" s="48" t="s">
        <v>0</v>
      </c>
      <c r="X155" s="48" t="s">
        <v>0</v>
      </c>
      <c r="Y155" s="59" t="s">
        <v>0</v>
      </c>
      <c r="Z155" s="59" t="s">
        <v>0</v>
      </c>
      <c r="AA155" s="59" t="s">
        <v>0</v>
      </c>
      <c r="AB155" s="59" t="s">
        <v>0</v>
      </c>
      <c r="AC155" s="59" t="s">
        <v>0</v>
      </c>
      <c r="AD155" s="59" t="s">
        <v>0</v>
      </c>
      <c r="AE155" s="59">
        <v>1.5299999999999999E-2</v>
      </c>
      <c r="AF155" s="59">
        <v>1.0800000000000001E-2</v>
      </c>
      <c r="AG155" s="59" t="s">
        <v>0</v>
      </c>
      <c r="AH155" s="59" t="s">
        <v>0</v>
      </c>
      <c r="AI155" s="59" t="s">
        <v>0</v>
      </c>
      <c r="AJ155" s="59">
        <v>0.5479294738280952</v>
      </c>
      <c r="AK155" s="59">
        <v>0.1885</v>
      </c>
      <c r="AL155" s="59">
        <v>0.2041</v>
      </c>
      <c r="AM155" s="59">
        <v>0.18279999999999999</v>
      </c>
      <c r="AN155" s="59">
        <v>0.1956</v>
      </c>
    </row>
    <row r="156" spans="1:40" ht="17.399999999999999" customHeight="1" thickTop="1" thickBot="1" x14ac:dyDescent="0.3">
      <c r="A156" s="49">
        <v>153</v>
      </c>
      <c r="B156" s="56" t="s">
        <v>185</v>
      </c>
      <c r="C156" s="50">
        <v>33629</v>
      </c>
      <c r="D156" s="50">
        <v>33331</v>
      </c>
      <c r="E156" s="65" t="s">
        <v>0</v>
      </c>
      <c r="F156" s="50" t="s">
        <v>0</v>
      </c>
      <c r="G156" s="51" t="s">
        <v>0</v>
      </c>
      <c r="H156" s="51" t="s">
        <v>0</v>
      </c>
      <c r="I156" s="50">
        <v>18732</v>
      </c>
      <c r="J156" s="50">
        <v>15814</v>
      </c>
      <c r="K156" s="50">
        <v>30106</v>
      </c>
      <c r="L156" s="50">
        <v>29572</v>
      </c>
      <c r="M156" s="50">
        <v>1336</v>
      </c>
      <c r="N156" s="50">
        <v>1321</v>
      </c>
      <c r="O156" s="50">
        <v>915</v>
      </c>
      <c r="P156" s="50">
        <v>970</v>
      </c>
      <c r="Q156" s="50">
        <v>458</v>
      </c>
      <c r="R156" s="50">
        <v>486</v>
      </c>
      <c r="S156" s="50" t="s">
        <v>0</v>
      </c>
      <c r="T156" s="50" t="s">
        <v>0</v>
      </c>
      <c r="U156" s="52">
        <v>0.41520000000000001</v>
      </c>
      <c r="V156" s="52">
        <v>0.39179999999999998</v>
      </c>
      <c r="W156" s="51">
        <v>0.45</v>
      </c>
      <c r="X156" s="51">
        <v>0.52</v>
      </c>
      <c r="Y156" s="52">
        <v>0.17449999999999999</v>
      </c>
      <c r="Z156" s="52">
        <v>0.22309999999999999</v>
      </c>
      <c r="AA156" s="52">
        <v>3.5000000000000003E-2</v>
      </c>
      <c r="AB156" s="52">
        <v>3.8300000000000001E-2</v>
      </c>
      <c r="AC156" s="52">
        <v>3.6600000000000001E-2</v>
      </c>
      <c r="AD156" s="52">
        <v>4.0599999999999997E-2</v>
      </c>
      <c r="AE156" s="52">
        <v>1.7500000000000002E-2</v>
      </c>
      <c r="AF156" s="52">
        <v>6.1000000000000004E-3</v>
      </c>
      <c r="AG156" s="52" t="s">
        <v>0</v>
      </c>
      <c r="AH156" s="52" t="s">
        <v>0</v>
      </c>
      <c r="AI156" s="52">
        <v>0.62219999999999998</v>
      </c>
      <c r="AJ156" s="52">
        <v>0.53480000000000005</v>
      </c>
      <c r="AK156" s="52">
        <v>0.1197</v>
      </c>
      <c r="AL156" s="52">
        <v>0.11260000000000001</v>
      </c>
      <c r="AM156" s="52">
        <v>0.113</v>
      </c>
      <c r="AN156" s="52">
        <v>0.1012</v>
      </c>
    </row>
    <row r="157" spans="1:40" s="42" customFormat="1" ht="17.399999999999999" customHeight="1" thickTop="1" thickBot="1" x14ac:dyDescent="0.3">
      <c r="A157" s="46">
        <v>154</v>
      </c>
      <c r="B157" s="58" t="s">
        <v>186</v>
      </c>
      <c r="C157" s="47">
        <v>33326</v>
      </c>
      <c r="D157" s="47">
        <v>29559</v>
      </c>
      <c r="E157" s="66" t="s">
        <v>0</v>
      </c>
      <c r="F157" s="47" t="s">
        <v>0</v>
      </c>
      <c r="G157" s="48" t="s">
        <v>0</v>
      </c>
      <c r="H157" s="48" t="s">
        <v>0</v>
      </c>
      <c r="I157" s="47">
        <v>17886</v>
      </c>
      <c r="J157" s="47">
        <v>16828</v>
      </c>
      <c r="K157" s="47">
        <v>27814</v>
      </c>
      <c r="L157" s="47">
        <v>25395</v>
      </c>
      <c r="M157" s="47">
        <v>1117</v>
      </c>
      <c r="N157" s="47">
        <v>1054</v>
      </c>
      <c r="O157" s="47">
        <v>699</v>
      </c>
      <c r="P157" s="47">
        <v>799</v>
      </c>
      <c r="Q157" s="47">
        <v>219</v>
      </c>
      <c r="R157" s="47">
        <v>216</v>
      </c>
      <c r="S157" s="47" t="s">
        <v>0</v>
      </c>
      <c r="T157" s="47" t="s">
        <v>0</v>
      </c>
      <c r="U157" s="59">
        <v>0.34989999999999999</v>
      </c>
      <c r="V157" s="59">
        <v>0.3397</v>
      </c>
      <c r="W157" s="48">
        <v>0.36</v>
      </c>
      <c r="X157" s="48">
        <v>0.35</v>
      </c>
      <c r="Y157" s="59" t="s">
        <v>0</v>
      </c>
      <c r="Z157" s="59" t="s">
        <v>0</v>
      </c>
      <c r="AA157" s="59" t="s">
        <v>0</v>
      </c>
      <c r="AB157" s="59" t="s">
        <v>0</v>
      </c>
      <c r="AC157" s="59" t="s">
        <v>0</v>
      </c>
      <c r="AD157" s="59" t="s">
        <v>0</v>
      </c>
      <c r="AE157" s="59">
        <v>1.26E-2</v>
      </c>
      <c r="AF157" s="59">
        <v>1.1900000000000001E-2</v>
      </c>
      <c r="AG157" s="59">
        <v>3.39E-2</v>
      </c>
      <c r="AH157" s="59">
        <v>2.9899999999999999E-2</v>
      </c>
      <c r="AI157" s="59">
        <v>0.6431</v>
      </c>
      <c r="AJ157" s="59">
        <v>0.67079999999999995</v>
      </c>
      <c r="AK157" s="59">
        <v>0.12230000000000001</v>
      </c>
      <c r="AL157" s="59">
        <v>0.13300000000000001</v>
      </c>
      <c r="AM157" s="59">
        <v>0.1114</v>
      </c>
      <c r="AN157" s="59">
        <v>0.12239999999999999</v>
      </c>
    </row>
    <row r="158" spans="1:40" ht="17.399999999999999" customHeight="1" thickTop="1" thickBot="1" x14ac:dyDescent="0.3">
      <c r="A158" s="49">
        <v>155</v>
      </c>
      <c r="B158" s="56" t="s">
        <v>187</v>
      </c>
      <c r="C158" s="50">
        <v>32877</v>
      </c>
      <c r="D158" s="50">
        <v>29486</v>
      </c>
      <c r="E158" s="65" t="s">
        <v>0</v>
      </c>
      <c r="F158" s="50" t="s">
        <v>0</v>
      </c>
      <c r="G158" s="51" t="s">
        <v>0</v>
      </c>
      <c r="H158" s="51" t="s">
        <v>0</v>
      </c>
      <c r="I158" s="50">
        <v>19718</v>
      </c>
      <c r="J158" s="50">
        <v>18657</v>
      </c>
      <c r="K158" s="50">
        <v>27913</v>
      </c>
      <c r="L158" s="50">
        <v>25739</v>
      </c>
      <c r="M158" s="50">
        <v>1762</v>
      </c>
      <c r="N158" s="50">
        <v>1819</v>
      </c>
      <c r="O158" s="50" t="s">
        <v>0</v>
      </c>
      <c r="P158" s="50" t="s">
        <v>0</v>
      </c>
      <c r="Q158" s="50">
        <v>348</v>
      </c>
      <c r="R158" s="50">
        <v>493</v>
      </c>
      <c r="S158" s="50" t="s">
        <v>0</v>
      </c>
      <c r="T158" s="50" t="s">
        <v>0</v>
      </c>
      <c r="U158" s="52">
        <v>0.25459999999999999</v>
      </c>
      <c r="V158" s="52">
        <v>0.2641</v>
      </c>
      <c r="W158" s="51">
        <v>0.49</v>
      </c>
      <c r="X158" s="51">
        <v>0.69</v>
      </c>
      <c r="Y158" s="52" t="s">
        <v>0</v>
      </c>
      <c r="Z158" s="52" t="s">
        <v>0</v>
      </c>
      <c r="AA158" s="52" t="s">
        <v>0</v>
      </c>
      <c r="AB158" s="52" t="s">
        <v>0</v>
      </c>
      <c r="AC158" s="52" t="s">
        <v>0</v>
      </c>
      <c r="AD158" s="52" t="s">
        <v>0</v>
      </c>
      <c r="AE158" s="52">
        <v>1.9300000000000001E-2</v>
      </c>
      <c r="AF158" s="52">
        <v>1.7000000000000001E-2</v>
      </c>
      <c r="AG158" s="52" t="s">
        <v>0</v>
      </c>
      <c r="AH158" s="52" t="s">
        <v>0</v>
      </c>
      <c r="AI158" s="52">
        <v>0.70640000000000003</v>
      </c>
      <c r="AJ158" s="52">
        <v>0.7248</v>
      </c>
      <c r="AK158" s="52">
        <v>0.156</v>
      </c>
      <c r="AL158" s="52">
        <v>0.16999999999999998</v>
      </c>
      <c r="AM158" s="52" t="s">
        <v>0</v>
      </c>
      <c r="AN158" s="52" t="s">
        <v>0</v>
      </c>
    </row>
    <row r="159" spans="1:40" s="42" customFormat="1" ht="17.399999999999999" customHeight="1" thickTop="1" thickBot="1" x14ac:dyDescent="0.3">
      <c r="A159" s="46">
        <v>156</v>
      </c>
      <c r="B159" s="58" t="s">
        <v>235</v>
      </c>
      <c r="C159" s="47">
        <v>32678</v>
      </c>
      <c r="D159" s="47">
        <v>29760</v>
      </c>
      <c r="E159" s="66" t="s">
        <v>0</v>
      </c>
      <c r="F159" s="47" t="s">
        <v>0</v>
      </c>
      <c r="G159" s="48" t="s">
        <v>0</v>
      </c>
      <c r="H159" s="48" t="s">
        <v>0</v>
      </c>
      <c r="I159" s="47">
        <v>21151</v>
      </c>
      <c r="J159" s="47">
        <v>18979</v>
      </c>
      <c r="K159" s="47">
        <v>26425</v>
      </c>
      <c r="L159" s="47">
        <v>24725</v>
      </c>
      <c r="M159" s="47">
        <v>2018</v>
      </c>
      <c r="N159" s="47">
        <v>1770</v>
      </c>
      <c r="O159" s="47" t="s">
        <v>0</v>
      </c>
      <c r="P159" s="47">
        <v>1306</v>
      </c>
      <c r="Q159" s="47">
        <v>538</v>
      </c>
      <c r="R159" s="47">
        <v>503</v>
      </c>
      <c r="S159" s="47" t="s">
        <v>0</v>
      </c>
      <c r="T159" s="47" t="s">
        <v>0</v>
      </c>
      <c r="U159" s="59" t="s">
        <v>0</v>
      </c>
      <c r="V159" s="59" t="s">
        <v>0</v>
      </c>
      <c r="W159" s="48" t="s">
        <v>0</v>
      </c>
      <c r="X159" s="48" t="s">
        <v>0</v>
      </c>
      <c r="Y159" s="59" t="s">
        <v>0</v>
      </c>
      <c r="Z159" s="59" t="s">
        <v>0</v>
      </c>
      <c r="AA159" s="59" t="s">
        <v>0</v>
      </c>
      <c r="AB159" s="59" t="s">
        <v>0</v>
      </c>
      <c r="AC159" s="59" t="s">
        <v>0</v>
      </c>
      <c r="AD159" s="59" t="s">
        <v>0</v>
      </c>
      <c r="AE159" s="59" t="s">
        <v>0</v>
      </c>
      <c r="AF159" s="59">
        <v>6.7999999999999996E-3</v>
      </c>
      <c r="AG159" s="59" t="s">
        <v>0</v>
      </c>
      <c r="AH159" s="59" t="s">
        <v>0</v>
      </c>
      <c r="AI159" s="59" t="s">
        <v>0</v>
      </c>
      <c r="AJ159" s="59" t="s">
        <v>0</v>
      </c>
      <c r="AK159" s="59" t="s">
        <v>0</v>
      </c>
      <c r="AL159" s="59">
        <v>0.16889999999999999</v>
      </c>
      <c r="AM159" s="59" t="s">
        <v>0</v>
      </c>
      <c r="AN159" s="59">
        <v>0.15809999999999999</v>
      </c>
    </row>
    <row r="160" spans="1:40" ht="17.399999999999999" customHeight="1" thickTop="1" thickBot="1" x14ac:dyDescent="0.3">
      <c r="A160" s="49">
        <v>157</v>
      </c>
      <c r="B160" s="56" t="s">
        <v>188</v>
      </c>
      <c r="C160" s="50">
        <v>31473</v>
      </c>
      <c r="D160" s="50">
        <v>22828</v>
      </c>
      <c r="E160" s="65" t="s">
        <v>0</v>
      </c>
      <c r="F160" s="50" t="s">
        <v>0</v>
      </c>
      <c r="G160" s="51" t="s">
        <v>0</v>
      </c>
      <c r="H160" s="51" t="s">
        <v>0</v>
      </c>
      <c r="I160" s="50">
        <v>9887</v>
      </c>
      <c r="J160" s="50">
        <v>7635</v>
      </c>
      <c r="K160" s="50">
        <v>20383</v>
      </c>
      <c r="L160" s="50">
        <v>14448</v>
      </c>
      <c r="M160" s="50" t="s">
        <v>0</v>
      </c>
      <c r="N160" s="50">
        <v>690</v>
      </c>
      <c r="O160" s="50" t="s">
        <v>0</v>
      </c>
      <c r="P160" s="50">
        <v>528</v>
      </c>
      <c r="Q160" s="50">
        <v>442</v>
      </c>
      <c r="R160" s="50">
        <v>341</v>
      </c>
      <c r="S160" s="50" t="s">
        <v>0</v>
      </c>
      <c r="T160" s="50" t="s">
        <v>0</v>
      </c>
      <c r="U160" s="52">
        <v>0.24410000000000001</v>
      </c>
      <c r="V160" s="52">
        <v>0.21609999999999999</v>
      </c>
      <c r="W160" s="51">
        <v>0.51</v>
      </c>
      <c r="X160" s="51">
        <v>0.5</v>
      </c>
      <c r="Y160" s="52">
        <v>0.2427</v>
      </c>
      <c r="Z160" s="52">
        <v>0.2959</v>
      </c>
      <c r="AA160" s="52" t="s">
        <v>0</v>
      </c>
      <c r="AB160" s="52" t="s">
        <v>0</v>
      </c>
      <c r="AC160" s="52" t="s">
        <v>0</v>
      </c>
      <c r="AD160" s="52" t="s">
        <v>0</v>
      </c>
      <c r="AE160" s="52">
        <v>3.0000000000000001E-3</v>
      </c>
      <c r="AF160" s="52">
        <v>3.2000000000000002E-3</v>
      </c>
      <c r="AG160" s="52" t="s">
        <v>0</v>
      </c>
      <c r="AH160" s="52" t="s">
        <v>0</v>
      </c>
      <c r="AI160" s="52" t="s">
        <v>0</v>
      </c>
      <c r="AJ160" s="52" t="s">
        <v>0</v>
      </c>
      <c r="AK160" s="52">
        <v>0.18959999999999999</v>
      </c>
      <c r="AL160" s="52">
        <v>0.1201</v>
      </c>
      <c r="AM160" s="52">
        <v>0.178257</v>
      </c>
      <c r="AN160" s="52">
        <v>0.1091</v>
      </c>
    </row>
    <row r="161" spans="1:40" s="42" customFormat="1" ht="17.399999999999999" customHeight="1" thickTop="1" thickBot="1" x14ac:dyDescent="0.3">
      <c r="A161" s="46">
        <v>158</v>
      </c>
      <c r="B161" s="58" t="s">
        <v>189</v>
      </c>
      <c r="C161" s="47">
        <v>31197</v>
      </c>
      <c r="D161" s="47">
        <v>24451</v>
      </c>
      <c r="E161" s="66">
        <v>2808</v>
      </c>
      <c r="F161" s="47">
        <v>1775</v>
      </c>
      <c r="G161" s="48" t="s">
        <v>0</v>
      </c>
      <c r="H161" s="48" t="s">
        <v>0</v>
      </c>
      <c r="I161" s="47">
        <v>11186</v>
      </c>
      <c r="J161" s="47">
        <v>9296</v>
      </c>
      <c r="K161" s="47">
        <v>20392</v>
      </c>
      <c r="L161" s="47">
        <v>19709</v>
      </c>
      <c r="M161" s="47">
        <v>1142</v>
      </c>
      <c r="N161" s="47">
        <v>1019</v>
      </c>
      <c r="O161" s="47">
        <v>557</v>
      </c>
      <c r="P161" s="47">
        <v>497</v>
      </c>
      <c r="Q161" s="47">
        <v>501</v>
      </c>
      <c r="R161" s="47">
        <v>457</v>
      </c>
      <c r="S161" s="47" t="s">
        <v>0</v>
      </c>
      <c r="T161" s="47" t="s">
        <v>0</v>
      </c>
      <c r="U161" s="59" t="s">
        <v>0</v>
      </c>
      <c r="V161" s="59" t="s">
        <v>0</v>
      </c>
      <c r="W161" s="48" t="s">
        <v>0</v>
      </c>
      <c r="X161" s="48" t="s">
        <v>0</v>
      </c>
      <c r="Y161" s="59" t="s">
        <v>0</v>
      </c>
      <c r="Z161" s="59" t="s">
        <v>0</v>
      </c>
      <c r="AA161" s="59" t="s">
        <v>0</v>
      </c>
      <c r="AB161" s="59" t="s">
        <v>0</v>
      </c>
      <c r="AC161" s="59" t="s">
        <v>0</v>
      </c>
      <c r="AD161" s="59" t="s">
        <v>0</v>
      </c>
      <c r="AE161" s="59">
        <v>1.4E-2</v>
      </c>
      <c r="AF161" s="59">
        <v>8.8000000000000005E-3</v>
      </c>
      <c r="AG161" s="59" t="s">
        <v>0</v>
      </c>
      <c r="AH161" s="59" t="s">
        <v>0</v>
      </c>
      <c r="AI161" s="59">
        <v>0.53039999999999998</v>
      </c>
      <c r="AJ161" s="59">
        <v>0.47170000000000001</v>
      </c>
      <c r="AK161" s="59">
        <v>0.16420000000000001</v>
      </c>
      <c r="AL161" s="59">
        <v>0.12820000000000001</v>
      </c>
      <c r="AM161" s="59" t="s">
        <v>0</v>
      </c>
      <c r="AN161" s="59" t="s">
        <v>0</v>
      </c>
    </row>
    <row r="162" spans="1:40" ht="17.399999999999999" customHeight="1" thickTop="1" thickBot="1" x14ac:dyDescent="0.3">
      <c r="A162" s="49">
        <v>159</v>
      </c>
      <c r="B162" s="56" t="s">
        <v>190</v>
      </c>
      <c r="C162" s="50">
        <v>31128</v>
      </c>
      <c r="D162" s="50">
        <v>24991</v>
      </c>
      <c r="E162" s="65" t="s">
        <v>0</v>
      </c>
      <c r="F162" s="50" t="s">
        <v>0</v>
      </c>
      <c r="G162" s="51" t="s">
        <v>0</v>
      </c>
      <c r="H162" s="51" t="s">
        <v>0</v>
      </c>
      <c r="I162" s="50">
        <v>13932</v>
      </c>
      <c r="J162" s="50">
        <v>12646</v>
      </c>
      <c r="K162" s="50">
        <v>22484</v>
      </c>
      <c r="L162" s="50">
        <v>20335</v>
      </c>
      <c r="M162" s="50">
        <v>1301</v>
      </c>
      <c r="N162" s="50">
        <v>1175</v>
      </c>
      <c r="O162" s="50">
        <v>767</v>
      </c>
      <c r="P162" s="50">
        <v>924</v>
      </c>
      <c r="Q162" s="50">
        <v>338</v>
      </c>
      <c r="R162" s="50">
        <v>422</v>
      </c>
      <c r="S162" s="50" t="s">
        <v>0</v>
      </c>
      <c r="T162" s="50" t="s">
        <v>0</v>
      </c>
      <c r="U162" s="52">
        <v>0.26889999999999997</v>
      </c>
      <c r="V162" s="52">
        <v>0.33700000000000002</v>
      </c>
      <c r="W162" s="51">
        <v>0.24</v>
      </c>
      <c r="X162" s="51">
        <v>0.34</v>
      </c>
      <c r="Y162" s="52" t="s">
        <v>0</v>
      </c>
      <c r="Z162" s="52" t="s">
        <v>0</v>
      </c>
      <c r="AA162" s="52">
        <v>4.65E-2</v>
      </c>
      <c r="AB162" s="52">
        <v>5.0099999999999999E-2</v>
      </c>
      <c r="AC162" s="52">
        <v>4.6699999999999998E-2</v>
      </c>
      <c r="AD162" s="52">
        <v>5.2499999999999998E-2</v>
      </c>
      <c r="AE162" s="52">
        <v>2.29E-2</v>
      </c>
      <c r="AF162" s="52">
        <v>1.49E-2</v>
      </c>
      <c r="AG162" s="52">
        <v>5.6099999999999997E-2</v>
      </c>
      <c r="AH162" s="52">
        <v>5.3900000000000003E-2</v>
      </c>
      <c r="AI162" s="52">
        <v>0.61970000000000003</v>
      </c>
      <c r="AJ162" s="52">
        <v>0.62190000000000001</v>
      </c>
      <c r="AK162" s="52">
        <v>0.13370000000000001</v>
      </c>
      <c r="AL162" s="52">
        <v>0.15570000000000001</v>
      </c>
      <c r="AM162" s="52">
        <v>0.12280000000000001</v>
      </c>
      <c r="AN162" s="52">
        <v>0.1447</v>
      </c>
    </row>
    <row r="163" spans="1:40" s="42" customFormat="1" ht="17.399999999999999" customHeight="1" thickTop="1" thickBot="1" x14ac:dyDescent="0.3">
      <c r="A163" s="46">
        <v>160</v>
      </c>
      <c r="B163" s="60" t="s">
        <v>191</v>
      </c>
      <c r="C163" s="47">
        <v>31015</v>
      </c>
      <c r="D163" s="47">
        <v>28668</v>
      </c>
      <c r="E163" s="66" t="s">
        <v>0</v>
      </c>
      <c r="F163" s="47" t="s">
        <v>0</v>
      </c>
      <c r="G163" s="48" t="s">
        <v>0</v>
      </c>
      <c r="H163" s="48" t="s">
        <v>0</v>
      </c>
      <c r="I163" s="47">
        <v>19296</v>
      </c>
      <c r="J163" s="47">
        <v>17924</v>
      </c>
      <c r="K163" s="47">
        <v>26298</v>
      </c>
      <c r="L163" s="47">
        <v>24068</v>
      </c>
      <c r="M163" s="47" t="s">
        <v>0</v>
      </c>
      <c r="N163" s="47" t="s">
        <v>0</v>
      </c>
      <c r="O163" s="47" t="s">
        <v>0</v>
      </c>
      <c r="P163" s="47" t="s">
        <v>0</v>
      </c>
      <c r="Q163" s="47">
        <v>407</v>
      </c>
      <c r="R163" s="47">
        <v>469</v>
      </c>
      <c r="S163" s="47" t="s">
        <v>0</v>
      </c>
      <c r="T163" s="47" t="s">
        <v>0</v>
      </c>
      <c r="U163" s="59" t="s">
        <v>0</v>
      </c>
      <c r="V163" s="59" t="s">
        <v>0</v>
      </c>
      <c r="W163" s="48" t="s">
        <v>0</v>
      </c>
      <c r="X163" s="48" t="s">
        <v>0</v>
      </c>
      <c r="Y163" s="59">
        <v>0.13819999999999999</v>
      </c>
      <c r="Z163" s="59">
        <v>0.18290000000000001</v>
      </c>
      <c r="AA163" s="59" t="s">
        <v>0</v>
      </c>
      <c r="AB163" s="59" t="s">
        <v>0</v>
      </c>
      <c r="AC163" s="59" t="s">
        <v>0</v>
      </c>
      <c r="AD163" s="59" t="s">
        <v>0</v>
      </c>
      <c r="AE163" s="59">
        <v>2.3599999999999999E-2</v>
      </c>
      <c r="AF163" s="59">
        <v>1.2800000000000001E-2</v>
      </c>
      <c r="AG163" s="59" t="s">
        <v>0</v>
      </c>
      <c r="AH163" s="59" t="s">
        <v>0</v>
      </c>
      <c r="AI163" s="59">
        <v>0.73280000000000001</v>
      </c>
      <c r="AJ163" s="59">
        <v>0.74260000000000004</v>
      </c>
      <c r="AK163" s="59">
        <v>0.14680000000000001</v>
      </c>
      <c r="AL163" s="59">
        <v>0.14430000000000001</v>
      </c>
      <c r="AM163" s="59" t="s">
        <v>0</v>
      </c>
      <c r="AN163" s="59" t="s">
        <v>0</v>
      </c>
    </row>
    <row r="164" spans="1:40" ht="17.399999999999999" customHeight="1" thickTop="1" thickBot="1" x14ac:dyDescent="0.3">
      <c r="A164" s="49">
        <v>161</v>
      </c>
      <c r="B164" s="56" t="s">
        <v>192</v>
      </c>
      <c r="C164" s="50">
        <v>30891</v>
      </c>
      <c r="D164" s="50">
        <v>23664</v>
      </c>
      <c r="E164" s="65" t="s">
        <v>0</v>
      </c>
      <c r="F164" s="50" t="s">
        <v>0</v>
      </c>
      <c r="G164" s="51" t="s">
        <v>0</v>
      </c>
      <c r="H164" s="51" t="s">
        <v>0</v>
      </c>
      <c r="I164" s="50">
        <v>16210</v>
      </c>
      <c r="J164" s="50">
        <v>13319</v>
      </c>
      <c r="K164" s="50">
        <v>23832</v>
      </c>
      <c r="L164" s="50">
        <v>20570</v>
      </c>
      <c r="M164" s="50">
        <v>2068</v>
      </c>
      <c r="N164" s="50">
        <v>1757</v>
      </c>
      <c r="O164" s="50">
        <v>584</v>
      </c>
      <c r="P164" s="50">
        <v>537</v>
      </c>
      <c r="Q164" s="50">
        <v>396</v>
      </c>
      <c r="R164" s="50">
        <v>298</v>
      </c>
      <c r="S164" s="50" t="s">
        <v>0</v>
      </c>
      <c r="T164" s="50" t="s">
        <v>0</v>
      </c>
      <c r="U164" s="52">
        <v>0.2737</v>
      </c>
      <c r="V164" s="52">
        <v>0.32690000000000002</v>
      </c>
      <c r="W164" s="51">
        <v>0.33</v>
      </c>
      <c r="X164" s="51">
        <v>0.34</v>
      </c>
      <c r="Y164" s="52" t="s">
        <v>0</v>
      </c>
      <c r="Z164" s="52" t="s">
        <v>0</v>
      </c>
      <c r="AA164" s="52">
        <v>2.3599999999999999E-2</v>
      </c>
      <c r="AB164" s="52">
        <v>2.6200000000000001E-2</v>
      </c>
      <c r="AC164" s="52">
        <v>2.4400000000000002E-2</v>
      </c>
      <c r="AD164" s="52">
        <v>2.9499999999999998E-2</v>
      </c>
      <c r="AE164" s="52">
        <v>2.5899999999999999E-2</v>
      </c>
      <c r="AF164" s="52">
        <v>1.12E-2</v>
      </c>
      <c r="AG164" s="52">
        <v>4.1300000000000003E-2</v>
      </c>
      <c r="AH164" s="52">
        <v>2.9100000000000001E-2</v>
      </c>
      <c r="AI164" s="52">
        <v>0.68020000000000003</v>
      </c>
      <c r="AJ164" s="52">
        <v>0.64749999999999996</v>
      </c>
      <c r="AK164" s="52">
        <v>0.12139999999999999</v>
      </c>
      <c r="AL164" s="52">
        <v>0.12529999999999999</v>
      </c>
      <c r="AM164" s="52">
        <v>9.0899999999999995E-2</v>
      </c>
      <c r="AN164" s="52">
        <v>0.11409999999999999</v>
      </c>
    </row>
    <row r="165" spans="1:40" s="61" customFormat="1" ht="17.399999999999999" customHeight="1" thickTop="1" thickBot="1" x14ac:dyDescent="0.3">
      <c r="A165" s="46">
        <v>162</v>
      </c>
      <c r="B165" s="60" t="s">
        <v>193</v>
      </c>
      <c r="C165" s="47">
        <v>29225</v>
      </c>
      <c r="D165" s="47">
        <v>21155</v>
      </c>
      <c r="E165" s="66">
        <v>3194</v>
      </c>
      <c r="F165" s="47">
        <v>1459</v>
      </c>
      <c r="G165" s="48">
        <v>2.6</v>
      </c>
      <c r="H165" s="48">
        <v>2.3199999999999998</v>
      </c>
      <c r="I165" s="47">
        <v>9887</v>
      </c>
      <c r="J165" s="47">
        <v>8439</v>
      </c>
      <c r="K165" s="47">
        <v>19490</v>
      </c>
      <c r="L165" s="47">
        <v>17718</v>
      </c>
      <c r="M165" s="47">
        <v>974</v>
      </c>
      <c r="N165" s="47">
        <v>972</v>
      </c>
      <c r="O165" s="47">
        <v>719</v>
      </c>
      <c r="P165" s="47">
        <v>860</v>
      </c>
      <c r="Q165" s="47">
        <v>347</v>
      </c>
      <c r="R165" s="47">
        <v>325</v>
      </c>
      <c r="S165" s="47">
        <v>316</v>
      </c>
      <c r="T165" s="47">
        <v>296</v>
      </c>
      <c r="U165" s="59" t="s">
        <v>0</v>
      </c>
      <c r="V165" s="59" t="s">
        <v>0</v>
      </c>
      <c r="W165" s="48">
        <v>0.39</v>
      </c>
      <c r="X165" s="48">
        <v>0.47</v>
      </c>
      <c r="Y165" s="59" t="s">
        <v>0</v>
      </c>
      <c r="Z165" s="59" t="s">
        <v>0</v>
      </c>
      <c r="AA165" s="59" t="s">
        <v>0</v>
      </c>
      <c r="AB165" s="59" t="s">
        <v>0</v>
      </c>
      <c r="AC165" s="59" t="s">
        <v>0</v>
      </c>
      <c r="AD165" s="59" t="s">
        <v>0</v>
      </c>
      <c r="AE165" s="59" t="s">
        <v>0</v>
      </c>
      <c r="AF165" s="59" t="s">
        <v>0</v>
      </c>
      <c r="AG165" s="59" t="s">
        <v>0</v>
      </c>
      <c r="AH165" s="59" t="s">
        <v>0</v>
      </c>
      <c r="AI165" s="59" t="s">
        <v>0</v>
      </c>
      <c r="AJ165" s="59" t="s">
        <v>0</v>
      </c>
      <c r="AK165" s="59">
        <v>0.17369999999999999</v>
      </c>
      <c r="AL165" s="59">
        <v>0.13800000000000001</v>
      </c>
      <c r="AM165" s="59">
        <v>0.16270000000000001</v>
      </c>
      <c r="AN165" s="59">
        <v>0.1258</v>
      </c>
    </row>
    <row r="166" spans="1:40" s="38" customFormat="1" ht="17.399999999999999" customHeight="1" thickTop="1" thickBot="1" x14ac:dyDescent="0.3">
      <c r="A166" s="49">
        <v>163</v>
      </c>
      <c r="B166" s="56" t="s">
        <v>194</v>
      </c>
      <c r="C166" s="50">
        <v>28953</v>
      </c>
      <c r="D166" s="50">
        <v>27153</v>
      </c>
      <c r="E166" s="65" t="s">
        <v>0</v>
      </c>
      <c r="F166" s="50" t="s">
        <v>0</v>
      </c>
      <c r="G166" s="51" t="s">
        <v>0</v>
      </c>
      <c r="H166" s="51" t="s">
        <v>0</v>
      </c>
      <c r="I166" s="50">
        <v>16428</v>
      </c>
      <c r="J166" s="50">
        <v>14489</v>
      </c>
      <c r="K166" s="50">
        <v>20693</v>
      </c>
      <c r="L166" s="50">
        <v>17999</v>
      </c>
      <c r="M166" s="50">
        <v>764</v>
      </c>
      <c r="N166" s="50">
        <v>739</v>
      </c>
      <c r="O166" s="50">
        <v>424</v>
      </c>
      <c r="P166" s="50">
        <v>368</v>
      </c>
      <c r="Q166" s="50">
        <v>285</v>
      </c>
      <c r="R166" s="50">
        <v>293</v>
      </c>
      <c r="S166" s="50" t="s">
        <v>0</v>
      </c>
      <c r="T166" s="50" t="s">
        <v>0</v>
      </c>
      <c r="U166" s="52" t="s">
        <v>0</v>
      </c>
      <c r="V166" s="52" t="s">
        <v>0</v>
      </c>
      <c r="W166" s="51">
        <v>0.28460000000000002</v>
      </c>
      <c r="X166" s="51">
        <v>0.29289999999999999</v>
      </c>
      <c r="Y166" s="52">
        <v>0.1178</v>
      </c>
      <c r="Z166" s="52">
        <v>0.1293</v>
      </c>
      <c r="AA166" s="52" t="s">
        <v>0</v>
      </c>
      <c r="AB166" s="52" t="s">
        <v>0</v>
      </c>
      <c r="AC166" s="52" t="s">
        <v>0</v>
      </c>
      <c r="AD166" s="52" t="s">
        <v>0</v>
      </c>
      <c r="AE166" s="52">
        <v>1.5699999999999999E-2</v>
      </c>
      <c r="AF166" s="52">
        <v>1.14E-2</v>
      </c>
      <c r="AG166" s="52" t="s">
        <v>0</v>
      </c>
      <c r="AH166" s="52" t="s">
        <v>0</v>
      </c>
      <c r="AI166" s="52">
        <v>0.74580000000000002</v>
      </c>
      <c r="AJ166" s="52">
        <v>0.74490000000000001</v>
      </c>
      <c r="AK166" s="52">
        <v>0.12180000000000001</v>
      </c>
      <c r="AL166" s="52">
        <v>0.1222</v>
      </c>
      <c r="AM166" s="52">
        <v>0.1106</v>
      </c>
      <c r="AN166" s="52" t="s">
        <v>0</v>
      </c>
    </row>
    <row r="167" spans="1:40" s="61" customFormat="1" ht="17.399999999999999" customHeight="1" thickTop="1" thickBot="1" x14ac:dyDescent="0.3">
      <c r="A167" s="46">
        <v>164</v>
      </c>
      <c r="B167" s="58" t="s">
        <v>195</v>
      </c>
      <c r="C167" s="47">
        <v>27819</v>
      </c>
      <c r="D167" s="47">
        <v>25105</v>
      </c>
      <c r="E167" s="66" t="s">
        <v>0</v>
      </c>
      <c r="F167" s="47" t="s">
        <v>0</v>
      </c>
      <c r="G167" s="48" t="s">
        <v>0</v>
      </c>
      <c r="H167" s="48" t="s">
        <v>0</v>
      </c>
      <c r="I167" s="47">
        <v>16025</v>
      </c>
      <c r="J167" s="47">
        <v>14607</v>
      </c>
      <c r="K167" s="47">
        <v>23810</v>
      </c>
      <c r="L167" s="47">
        <v>20694</v>
      </c>
      <c r="M167" s="47">
        <v>1680</v>
      </c>
      <c r="N167" s="47">
        <v>1531</v>
      </c>
      <c r="O167" s="47">
        <v>668</v>
      </c>
      <c r="P167" s="47">
        <v>691</v>
      </c>
      <c r="Q167" s="47">
        <v>350</v>
      </c>
      <c r="R167" s="47">
        <v>368</v>
      </c>
      <c r="S167" s="47" t="s">
        <v>0</v>
      </c>
      <c r="T167" s="47" t="s">
        <v>0</v>
      </c>
      <c r="U167" s="59">
        <v>0.29880000000000001</v>
      </c>
      <c r="V167" s="59">
        <v>0.29909999999999998</v>
      </c>
      <c r="W167" s="48" t="s">
        <v>0</v>
      </c>
      <c r="X167" s="48" t="s">
        <v>0</v>
      </c>
      <c r="Y167" s="59" t="s">
        <v>0</v>
      </c>
      <c r="Z167" s="59" t="s">
        <v>0</v>
      </c>
      <c r="AA167" s="59" t="s">
        <v>0</v>
      </c>
      <c r="AB167" s="59" t="s">
        <v>0</v>
      </c>
      <c r="AC167" s="59" t="s">
        <v>0</v>
      </c>
      <c r="AD167" s="59" t="s">
        <v>0</v>
      </c>
      <c r="AE167" s="59">
        <v>2.87E-2</v>
      </c>
      <c r="AF167" s="59">
        <v>2.3E-2</v>
      </c>
      <c r="AG167" s="59">
        <v>5.3699999999999998E-2</v>
      </c>
      <c r="AH167" s="59">
        <v>5.8900000000000001E-2</v>
      </c>
      <c r="AI167" s="59">
        <v>0.67310000000000003</v>
      </c>
      <c r="AJ167" s="59">
        <v>0.70589999999999997</v>
      </c>
      <c r="AK167" s="59">
        <v>0.13220000000000001</v>
      </c>
      <c r="AL167" s="59">
        <v>0.1232</v>
      </c>
      <c r="AM167" s="59">
        <v>0.1211</v>
      </c>
      <c r="AN167" s="59">
        <v>0.11219999999999999</v>
      </c>
    </row>
    <row r="168" spans="1:40" s="38" customFormat="1" ht="17.399999999999999" customHeight="1" thickTop="1" thickBot="1" x14ac:dyDescent="0.3">
      <c r="A168" s="49">
        <v>165</v>
      </c>
      <c r="B168" s="57" t="s">
        <v>196</v>
      </c>
      <c r="C168" s="50">
        <v>27680</v>
      </c>
      <c r="D168" s="50">
        <v>19646</v>
      </c>
      <c r="E168" s="65" t="s">
        <v>0</v>
      </c>
      <c r="F168" s="50" t="s">
        <v>0</v>
      </c>
      <c r="G168" s="51" t="s">
        <v>0</v>
      </c>
      <c r="H168" s="51" t="s">
        <v>0</v>
      </c>
      <c r="I168" s="50">
        <v>11790</v>
      </c>
      <c r="J168" s="50">
        <v>9909</v>
      </c>
      <c r="K168" s="50">
        <v>24191</v>
      </c>
      <c r="L168" s="50">
        <v>17399</v>
      </c>
      <c r="M168" s="50">
        <v>909</v>
      </c>
      <c r="N168" s="50">
        <v>1043</v>
      </c>
      <c r="O168" s="50">
        <v>683</v>
      </c>
      <c r="P168" s="50">
        <v>872</v>
      </c>
      <c r="Q168" s="50">
        <v>237</v>
      </c>
      <c r="R168" s="50">
        <v>364</v>
      </c>
      <c r="S168" s="50" t="s">
        <v>0</v>
      </c>
      <c r="T168" s="50" t="s">
        <v>0</v>
      </c>
      <c r="U168" s="52" t="s">
        <v>0</v>
      </c>
      <c r="V168" s="52" t="s">
        <v>0</v>
      </c>
      <c r="W168" s="51">
        <v>0.622</v>
      </c>
      <c r="X168" s="51">
        <v>0.96899999999999997</v>
      </c>
      <c r="Y168" s="52">
        <v>0.1721</v>
      </c>
      <c r="Z168" s="52">
        <v>0.31659999999999999</v>
      </c>
      <c r="AA168" s="52" t="s">
        <v>0</v>
      </c>
      <c r="AB168" s="52" t="s">
        <v>0</v>
      </c>
      <c r="AC168" s="52" t="s">
        <v>0</v>
      </c>
      <c r="AD168" s="52" t="s">
        <v>0</v>
      </c>
      <c r="AE168" s="52">
        <v>2.1700000000000001E-2</v>
      </c>
      <c r="AF168" s="52">
        <v>8.3999999999999995E-3</v>
      </c>
      <c r="AG168" s="52">
        <v>4.2000000000000003E-2</v>
      </c>
      <c r="AH168" s="52" t="s">
        <v>0</v>
      </c>
      <c r="AI168" s="52">
        <v>0.4894</v>
      </c>
      <c r="AJ168" s="52">
        <v>0.56950000000000001</v>
      </c>
      <c r="AK168" s="52">
        <v>0.13689999999999999</v>
      </c>
      <c r="AL168" s="52">
        <v>0.14530000000000001</v>
      </c>
      <c r="AM168" s="52">
        <v>0.1201</v>
      </c>
      <c r="AN168" s="52">
        <v>0.1258</v>
      </c>
    </row>
    <row r="169" spans="1:40" s="61" customFormat="1" ht="17.399999999999999" customHeight="1" thickTop="1" thickBot="1" x14ac:dyDescent="0.3">
      <c r="A169" s="46">
        <v>166</v>
      </c>
      <c r="B169" s="60" t="s">
        <v>197</v>
      </c>
      <c r="C169" s="47">
        <v>26822</v>
      </c>
      <c r="D169" s="47">
        <v>22525</v>
      </c>
      <c r="E169" s="66" t="s">
        <v>0</v>
      </c>
      <c r="F169" s="47" t="s">
        <v>0</v>
      </c>
      <c r="G169" s="48" t="s">
        <v>0</v>
      </c>
      <c r="H169" s="48" t="s">
        <v>0</v>
      </c>
      <c r="I169" s="47">
        <v>11015</v>
      </c>
      <c r="J169" s="47">
        <v>10780</v>
      </c>
      <c r="K169" s="47">
        <v>19817</v>
      </c>
      <c r="L169" s="47">
        <v>17769</v>
      </c>
      <c r="M169" s="47">
        <v>431</v>
      </c>
      <c r="N169" s="47">
        <v>456</v>
      </c>
      <c r="O169" s="47">
        <v>339</v>
      </c>
      <c r="P169" s="47">
        <v>384</v>
      </c>
      <c r="Q169" s="47">
        <v>43</v>
      </c>
      <c r="R169" s="47">
        <v>91</v>
      </c>
      <c r="S169" s="47" t="s">
        <v>0</v>
      </c>
      <c r="T169" s="47" t="s">
        <v>0</v>
      </c>
      <c r="U169" s="59" t="s">
        <v>0</v>
      </c>
      <c r="V169" s="59">
        <v>0.55320000000000003</v>
      </c>
      <c r="W169" s="48" t="s">
        <v>0</v>
      </c>
      <c r="X169" s="48" t="s">
        <v>0</v>
      </c>
      <c r="Y169" s="59" t="s">
        <v>0</v>
      </c>
      <c r="Z169" s="59" t="s">
        <v>0</v>
      </c>
      <c r="AA169" s="59" t="s">
        <v>0</v>
      </c>
      <c r="AB169" s="59" t="s">
        <v>0</v>
      </c>
      <c r="AC169" s="59" t="s">
        <v>0</v>
      </c>
      <c r="AD169" s="59" t="s">
        <v>0</v>
      </c>
      <c r="AE169" s="59" t="s">
        <v>0</v>
      </c>
      <c r="AF169" s="59">
        <v>1.15E-2</v>
      </c>
      <c r="AG169" s="59" t="s">
        <v>0</v>
      </c>
      <c r="AH169" s="59" t="s">
        <v>0</v>
      </c>
      <c r="AI169" s="59" t="s">
        <v>0</v>
      </c>
      <c r="AJ169" s="59">
        <v>0.56330000000000002</v>
      </c>
      <c r="AK169" s="59">
        <v>0.22919999999999999</v>
      </c>
      <c r="AL169" s="59">
        <v>0.25269999999999998</v>
      </c>
      <c r="AM169" s="59">
        <v>0.21970000000000001</v>
      </c>
      <c r="AN169" s="59">
        <v>0.24299999999999999</v>
      </c>
    </row>
    <row r="170" spans="1:40" s="38" customFormat="1" ht="17.399999999999999" customHeight="1" thickTop="1" thickBot="1" x14ac:dyDescent="0.3">
      <c r="A170" s="49">
        <v>167</v>
      </c>
      <c r="B170" s="57" t="s">
        <v>198</v>
      </c>
      <c r="C170" s="50">
        <v>26167</v>
      </c>
      <c r="D170" s="50">
        <v>23518</v>
      </c>
      <c r="E170" s="65">
        <v>2064</v>
      </c>
      <c r="F170" s="50">
        <v>1823</v>
      </c>
      <c r="G170" s="51" t="s">
        <v>0</v>
      </c>
      <c r="H170" s="51" t="s">
        <v>0</v>
      </c>
      <c r="I170" s="50">
        <v>15493</v>
      </c>
      <c r="J170" s="50">
        <v>13845</v>
      </c>
      <c r="K170" s="50">
        <v>21105</v>
      </c>
      <c r="L170" s="50">
        <v>18600</v>
      </c>
      <c r="M170" s="50">
        <v>800</v>
      </c>
      <c r="N170" s="50">
        <v>875</v>
      </c>
      <c r="O170" s="50">
        <v>680</v>
      </c>
      <c r="P170" s="50">
        <v>761</v>
      </c>
      <c r="Q170" s="50">
        <v>259</v>
      </c>
      <c r="R170" s="50">
        <v>283</v>
      </c>
      <c r="S170" s="50">
        <v>256</v>
      </c>
      <c r="T170" s="50">
        <v>282</v>
      </c>
      <c r="U170" s="52" t="s">
        <v>0</v>
      </c>
      <c r="V170" s="52">
        <v>0.3125</v>
      </c>
      <c r="W170" s="51" t="s">
        <v>0</v>
      </c>
      <c r="X170" s="51">
        <v>0.56000000000000005</v>
      </c>
      <c r="Y170" s="52" t="s">
        <v>0</v>
      </c>
      <c r="Z170" s="52">
        <v>0.1595</v>
      </c>
      <c r="AA170" s="52" t="s">
        <v>0</v>
      </c>
      <c r="AB170" s="52" t="s">
        <v>0</v>
      </c>
      <c r="AC170" s="52" t="s">
        <v>0</v>
      </c>
      <c r="AD170" s="52">
        <v>3.9100000000000003E-2</v>
      </c>
      <c r="AE170" s="52" t="s">
        <v>0</v>
      </c>
      <c r="AF170" s="52">
        <v>1.8499999999999999E-2</v>
      </c>
      <c r="AG170" s="52" t="s">
        <v>0</v>
      </c>
      <c r="AH170" s="52">
        <v>6.9199999999999998E-2</v>
      </c>
      <c r="AI170" s="52" t="s">
        <v>0</v>
      </c>
      <c r="AJ170" s="52">
        <v>0.73899999999999999</v>
      </c>
      <c r="AK170" s="52" t="s">
        <v>0</v>
      </c>
      <c r="AL170" s="52">
        <v>0.13500000000000001</v>
      </c>
      <c r="AM170" s="52" t="s">
        <v>0</v>
      </c>
      <c r="AN170" s="52">
        <v>0.124</v>
      </c>
    </row>
    <row r="171" spans="1:40" s="61" customFormat="1" ht="17.399999999999999" customHeight="1" thickTop="1" thickBot="1" x14ac:dyDescent="0.3">
      <c r="A171" s="46">
        <v>168</v>
      </c>
      <c r="B171" s="58" t="s">
        <v>199</v>
      </c>
      <c r="C171" s="47">
        <v>26136</v>
      </c>
      <c r="D171" s="47">
        <v>20963</v>
      </c>
      <c r="E171" s="66" t="s">
        <v>0</v>
      </c>
      <c r="F171" s="47" t="s">
        <v>0</v>
      </c>
      <c r="G171" s="48" t="s">
        <v>0</v>
      </c>
      <c r="H171" s="48" t="s">
        <v>0</v>
      </c>
      <c r="I171" s="47">
        <v>13067</v>
      </c>
      <c r="J171" s="47">
        <v>12213</v>
      </c>
      <c r="K171" s="47">
        <v>19536</v>
      </c>
      <c r="L171" s="47">
        <v>17212</v>
      </c>
      <c r="M171" s="47">
        <v>1403</v>
      </c>
      <c r="N171" s="47">
        <v>1260</v>
      </c>
      <c r="O171" s="47">
        <v>519</v>
      </c>
      <c r="P171" s="47">
        <v>479</v>
      </c>
      <c r="Q171" s="47">
        <v>332</v>
      </c>
      <c r="R171" s="47">
        <v>292</v>
      </c>
      <c r="S171" s="47" t="s">
        <v>0</v>
      </c>
      <c r="T171" s="47" t="s">
        <v>0</v>
      </c>
      <c r="U171" s="59">
        <v>0.3165</v>
      </c>
      <c r="V171" s="59">
        <v>0.33350000000000002</v>
      </c>
      <c r="W171" s="48">
        <v>0.43</v>
      </c>
      <c r="X171" s="48">
        <v>0.38</v>
      </c>
      <c r="Y171" s="59" t="s">
        <v>0</v>
      </c>
      <c r="Z171" s="59" t="s">
        <v>0</v>
      </c>
      <c r="AA171" s="59" t="s">
        <v>0</v>
      </c>
      <c r="AB171" s="59" t="s">
        <v>0</v>
      </c>
      <c r="AC171" s="59" t="s">
        <v>0</v>
      </c>
      <c r="AD171" s="59" t="s">
        <v>0</v>
      </c>
      <c r="AE171" s="59">
        <v>1.37E-2</v>
      </c>
      <c r="AF171" s="59">
        <v>1.49E-2</v>
      </c>
      <c r="AG171" s="59">
        <v>3.8899999999999997E-2</v>
      </c>
      <c r="AH171" s="59">
        <v>3.3300000000000003E-2</v>
      </c>
      <c r="AI171" s="59">
        <v>0.66890000000000005</v>
      </c>
      <c r="AJ171" s="59">
        <v>0.70899999999999996</v>
      </c>
      <c r="AK171" s="59">
        <v>0.12609999999999999</v>
      </c>
      <c r="AL171" s="59">
        <v>0.12709999999999999</v>
      </c>
      <c r="AM171" s="59" t="s">
        <v>0</v>
      </c>
      <c r="AN171" s="59" t="s">
        <v>0</v>
      </c>
    </row>
    <row r="172" spans="1:40" s="39" customFormat="1" ht="17.399999999999999" customHeight="1" thickTop="1" thickBot="1" x14ac:dyDescent="0.3">
      <c r="A172" s="49">
        <v>169</v>
      </c>
      <c r="B172" s="57" t="s">
        <v>200</v>
      </c>
      <c r="C172" s="50">
        <v>24684</v>
      </c>
      <c r="D172" s="50">
        <v>22517</v>
      </c>
      <c r="E172" s="65" t="s">
        <v>0</v>
      </c>
      <c r="F172" s="50" t="s">
        <v>0</v>
      </c>
      <c r="G172" s="51" t="s">
        <v>0</v>
      </c>
      <c r="H172" s="51" t="s">
        <v>0</v>
      </c>
      <c r="I172" s="50">
        <v>14460</v>
      </c>
      <c r="J172" s="50">
        <v>13300</v>
      </c>
      <c r="K172" s="50">
        <v>20939</v>
      </c>
      <c r="L172" s="50">
        <v>18808</v>
      </c>
      <c r="M172" s="50" t="s">
        <v>0</v>
      </c>
      <c r="N172" s="50" t="s">
        <v>0</v>
      </c>
      <c r="O172" s="50" t="s">
        <v>0</v>
      </c>
      <c r="P172" s="50" t="s">
        <v>0</v>
      </c>
      <c r="Q172" s="50">
        <v>315</v>
      </c>
      <c r="R172" s="50" t="s">
        <v>0</v>
      </c>
      <c r="S172" s="50" t="s">
        <v>0</v>
      </c>
      <c r="T172" s="50" t="s">
        <v>0</v>
      </c>
      <c r="U172" s="52" t="s">
        <v>0</v>
      </c>
      <c r="V172" s="52" t="s">
        <v>0</v>
      </c>
      <c r="W172" s="51" t="s">
        <v>0</v>
      </c>
      <c r="X172" s="51" t="s">
        <v>0</v>
      </c>
      <c r="Y172" s="52" t="s">
        <v>0</v>
      </c>
      <c r="Z172" s="52" t="s">
        <v>0</v>
      </c>
      <c r="AA172" s="52" t="s">
        <v>0</v>
      </c>
      <c r="AB172" s="52" t="s">
        <v>0</v>
      </c>
      <c r="AC172" s="52" t="s">
        <v>0</v>
      </c>
      <c r="AD172" s="52" t="s">
        <v>0</v>
      </c>
      <c r="AE172" s="52">
        <v>2.92E-2</v>
      </c>
      <c r="AF172" s="52">
        <v>1.78E-2</v>
      </c>
      <c r="AG172" s="52" t="s">
        <v>0</v>
      </c>
      <c r="AH172" s="52" t="s">
        <v>0</v>
      </c>
      <c r="AI172" s="52">
        <v>0.69059999999999999</v>
      </c>
      <c r="AJ172" s="52">
        <v>0.70709999999999995</v>
      </c>
      <c r="AK172" s="52">
        <v>0.15959999999999999</v>
      </c>
      <c r="AL172" s="52">
        <v>0.16450000000000001</v>
      </c>
      <c r="AM172" s="52">
        <v>0.14860000000000001</v>
      </c>
      <c r="AN172" s="52">
        <v>0.15359999999999999</v>
      </c>
    </row>
    <row r="173" spans="1:40" s="62" customFormat="1" ht="17.399999999999999" customHeight="1" thickTop="1" thickBot="1" x14ac:dyDescent="0.3">
      <c r="A173" s="46">
        <v>170</v>
      </c>
      <c r="B173" s="58" t="s">
        <v>201</v>
      </c>
      <c r="C173" s="47">
        <v>23086</v>
      </c>
      <c r="D173" s="47">
        <v>20985</v>
      </c>
      <c r="E173" s="66" t="s">
        <v>0</v>
      </c>
      <c r="F173" s="47" t="s">
        <v>0</v>
      </c>
      <c r="G173" s="48" t="s">
        <v>0</v>
      </c>
      <c r="H173" s="48" t="s">
        <v>0</v>
      </c>
      <c r="I173" s="47">
        <v>8998</v>
      </c>
      <c r="J173" s="47">
        <v>8501</v>
      </c>
      <c r="K173" s="47">
        <v>17678</v>
      </c>
      <c r="L173" s="47">
        <v>16679</v>
      </c>
      <c r="M173" s="47">
        <v>648</v>
      </c>
      <c r="N173" s="47">
        <v>858</v>
      </c>
      <c r="O173" s="47">
        <v>274</v>
      </c>
      <c r="P173" s="47">
        <v>468</v>
      </c>
      <c r="Q173" s="47">
        <v>252</v>
      </c>
      <c r="R173" s="47">
        <v>400</v>
      </c>
      <c r="S173" s="47" t="s">
        <v>0</v>
      </c>
      <c r="T173" s="47" t="s">
        <v>0</v>
      </c>
      <c r="U173" s="59">
        <v>0.3085</v>
      </c>
      <c r="V173" s="59">
        <v>0.20780000000000001</v>
      </c>
      <c r="W173" s="48">
        <v>0.41</v>
      </c>
      <c r="X173" s="48">
        <v>0.72</v>
      </c>
      <c r="Y173" s="59">
        <v>0.1275</v>
      </c>
      <c r="Z173" s="59">
        <v>0.23469999999999999</v>
      </c>
      <c r="AA173" s="59">
        <v>1.84E-2</v>
      </c>
      <c r="AB173" s="59">
        <v>2.2499999999999999E-2</v>
      </c>
      <c r="AC173" s="59">
        <v>1.7600000000000001E-2</v>
      </c>
      <c r="AD173" s="59">
        <v>3.5900000000000001E-2</v>
      </c>
      <c r="AE173" s="59">
        <v>1.35E-2</v>
      </c>
      <c r="AF173" s="59">
        <v>9.4000000000000004E-3</v>
      </c>
      <c r="AG173" s="59">
        <v>3.7400000000000003E-2</v>
      </c>
      <c r="AH173" s="59">
        <v>2.9000000000000001E-2</v>
      </c>
      <c r="AI173" s="59">
        <v>0.50900000000000001</v>
      </c>
      <c r="AJ173" s="59">
        <v>0.50970000000000004</v>
      </c>
      <c r="AK173" s="59">
        <v>0.21870000000000001</v>
      </c>
      <c r="AL173" s="59">
        <v>0.154</v>
      </c>
      <c r="AM173" s="59">
        <v>0.19620000000000001</v>
      </c>
      <c r="AN173" s="59">
        <v>0.14069999999999999</v>
      </c>
    </row>
    <row r="174" spans="1:40" s="40" customFormat="1" ht="17.399999999999999" customHeight="1" thickTop="1" thickBot="1" x14ac:dyDescent="0.3">
      <c r="A174" s="49">
        <v>171</v>
      </c>
      <c r="B174" s="56" t="s">
        <v>202</v>
      </c>
      <c r="C174" s="50">
        <v>23032</v>
      </c>
      <c r="D174" s="50">
        <v>16692</v>
      </c>
      <c r="E174" s="65" t="s">
        <v>0</v>
      </c>
      <c r="F174" s="50" t="s">
        <v>0</v>
      </c>
      <c r="G174" s="51" t="s">
        <v>0</v>
      </c>
      <c r="H174" s="51" t="s">
        <v>0</v>
      </c>
      <c r="I174" s="50">
        <v>5981</v>
      </c>
      <c r="J174" s="50">
        <v>4508</v>
      </c>
      <c r="K174" s="50">
        <v>13231</v>
      </c>
      <c r="L174" s="50">
        <v>10422</v>
      </c>
      <c r="M174" s="50">
        <v>622</v>
      </c>
      <c r="N174" s="50">
        <v>777</v>
      </c>
      <c r="O174" s="50">
        <v>368</v>
      </c>
      <c r="P174" s="50">
        <v>654</v>
      </c>
      <c r="Q174" s="50">
        <v>263</v>
      </c>
      <c r="R174" s="50">
        <v>396</v>
      </c>
      <c r="S174" s="50" t="s">
        <v>0</v>
      </c>
      <c r="T174" s="50" t="s">
        <v>0</v>
      </c>
      <c r="U174" s="52" t="s">
        <v>0</v>
      </c>
      <c r="V174" s="52" t="s">
        <v>0</v>
      </c>
      <c r="W174" s="51">
        <v>0.26</v>
      </c>
      <c r="X174" s="51">
        <v>0.4</v>
      </c>
      <c r="Y174" s="52" t="s">
        <v>0</v>
      </c>
      <c r="Z174" s="52" t="s">
        <v>0</v>
      </c>
      <c r="AA174" s="52" t="s">
        <v>0</v>
      </c>
      <c r="AB174" s="52" t="s">
        <v>0</v>
      </c>
      <c r="AC174" s="52" t="s">
        <v>0</v>
      </c>
      <c r="AD174" s="52" t="s">
        <v>0</v>
      </c>
      <c r="AE174" s="52">
        <v>1.7299999999999999E-2</v>
      </c>
      <c r="AF174" s="52">
        <v>1.4800000000000001E-2</v>
      </c>
      <c r="AG174" s="52" t="s">
        <v>0</v>
      </c>
      <c r="AH174" s="52" t="s">
        <v>0</v>
      </c>
      <c r="AI174" s="52" t="s">
        <v>0</v>
      </c>
      <c r="AJ174" s="52" t="s">
        <v>0</v>
      </c>
      <c r="AK174" s="52">
        <v>0.13039999999999999</v>
      </c>
      <c r="AL174" s="52">
        <v>0.16830000000000001</v>
      </c>
      <c r="AM174" s="52" t="s">
        <v>0</v>
      </c>
      <c r="AN174" s="52" t="s">
        <v>0</v>
      </c>
    </row>
    <row r="175" spans="1:40" s="42" customFormat="1" ht="17.399999999999999" customHeight="1" thickTop="1" thickBot="1" x14ac:dyDescent="0.3">
      <c r="A175" s="46">
        <v>172</v>
      </c>
      <c r="B175" s="58" t="s">
        <v>203</v>
      </c>
      <c r="C175" s="47">
        <v>22228</v>
      </c>
      <c r="D175" s="47">
        <v>22788</v>
      </c>
      <c r="E175" s="66">
        <v>1619</v>
      </c>
      <c r="F175" s="47">
        <v>1537</v>
      </c>
      <c r="G175" s="48" t="s">
        <v>0</v>
      </c>
      <c r="H175" s="48" t="s">
        <v>0</v>
      </c>
      <c r="I175" s="47">
        <v>9594</v>
      </c>
      <c r="J175" s="47">
        <v>11216</v>
      </c>
      <c r="K175" s="47">
        <v>17744</v>
      </c>
      <c r="L175" s="47">
        <v>18076</v>
      </c>
      <c r="M175" s="47">
        <v>539</v>
      </c>
      <c r="N175" s="47">
        <v>644</v>
      </c>
      <c r="O175" s="47">
        <v>431</v>
      </c>
      <c r="P175" s="47">
        <v>637</v>
      </c>
      <c r="Q175" s="47">
        <v>106</v>
      </c>
      <c r="R175" s="47">
        <v>223</v>
      </c>
      <c r="S175" s="47" t="s">
        <v>0</v>
      </c>
      <c r="T175" s="47" t="s">
        <v>0</v>
      </c>
      <c r="U175" s="59" t="s">
        <v>0</v>
      </c>
      <c r="V175" s="59" t="s">
        <v>0</v>
      </c>
      <c r="W175" s="48" t="s">
        <v>0</v>
      </c>
      <c r="X175" s="48" t="s">
        <v>0</v>
      </c>
      <c r="Y175" s="59">
        <v>6.2799999999999995E-2</v>
      </c>
      <c r="Z175" s="59">
        <v>0.1623</v>
      </c>
      <c r="AA175" s="59" t="s">
        <v>0</v>
      </c>
      <c r="AB175" s="59" t="s">
        <v>0</v>
      </c>
      <c r="AC175" s="59" t="s">
        <v>0</v>
      </c>
      <c r="AD175" s="59" t="s">
        <v>0</v>
      </c>
      <c r="AE175" s="59">
        <v>1.9800000000000002E-2</v>
      </c>
      <c r="AF175" s="59">
        <v>1.6E-2</v>
      </c>
      <c r="AG175" s="59" t="s">
        <v>0</v>
      </c>
      <c r="AH175" s="59" t="s">
        <v>0</v>
      </c>
      <c r="AI175" s="59">
        <v>0.54069999999999996</v>
      </c>
      <c r="AJ175" s="59">
        <v>0.62050000000000005</v>
      </c>
      <c r="AK175" s="59">
        <v>0.12620000000000001</v>
      </c>
      <c r="AL175" s="59">
        <v>0.128</v>
      </c>
      <c r="AM175" s="59">
        <v>0.11609999999999999</v>
      </c>
      <c r="AN175" s="59">
        <v>0.1241</v>
      </c>
    </row>
    <row r="176" spans="1:40" ht="17.399999999999999" customHeight="1" thickTop="1" thickBot="1" x14ac:dyDescent="0.3">
      <c r="A176" s="49">
        <v>173</v>
      </c>
      <c r="B176" s="56" t="s">
        <v>204</v>
      </c>
      <c r="C176" s="50">
        <v>22079</v>
      </c>
      <c r="D176" s="50">
        <v>21276</v>
      </c>
      <c r="E176" s="65" t="s">
        <v>0</v>
      </c>
      <c r="F176" s="50" t="s">
        <v>0</v>
      </c>
      <c r="G176" s="51" t="s">
        <v>0</v>
      </c>
      <c r="H176" s="51" t="s">
        <v>0</v>
      </c>
      <c r="I176" s="50">
        <v>1395</v>
      </c>
      <c r="J176" s="50">
        <v>1753</v>
      </c>
      <c r="K176" s="50">
        <v>15330</v>
      </c>
      <c r="L176" s="50">
        <v>16545</v>
      </c>
      <c r="M176" s="50">
        <v>329</v>
      </c>
      <c r="N176" s="50">
        <v>447</v>
      </c>
      <c r="O176" s="50">
        <v>325</v>
      </c>
      <c r="P176" s="50">
        <v>388</v>
      </c>
      <c r="Q176" s="50">
        <v>4</v>
      </c>
      <c r="R176" s="50">
        <v>20</v>
      </c>
      <c r="S176" s="50" t="s">
        <v>0</v>
      </c>
      <c r="T176" s="50" t="s">
        <v>0</v>
      </c>
      <c r="U176" s="52" t="s">
        <v>0</v>
      </c>
      <c r="V176" s="52" t="s">
        <v>0</v>
      </c>
      <c r="W176" s="51" t="s">
        <v>0</v>
      </c>
      <c r="X176" s="51" t="s">
        <v>0</v>
      </c>
      <c r="Y176" s="52" t="s">
        <v>0</v>
      </c>
      <c r="Z176" s="52" t="s">
        <v>0</v>
      </c>
      <c r="AA176" s="52" t="s">
        <v>0</v>
      </c>
      <c r="AB176" s="52" t="s">
        <v>0</v>
      </c>
      <c r="AC176" s="52" t="s">
        <v>0</v>
      </c>
      <c r="AD176" s="52" t="s">
        <v>0</v>
      </c>
      <c r="AE176" s="52">
        <v>1.55E-2</v>
      </c>
      <c r="AF176" s="52">
        <v>1.2800000000000001E-2</v>
      </c>
      <c r="AG176" s="52">
        <v>1.8499999999999999E-2</v>
      </c>
      <c r="AH176" s="52">
        <v>2.1999999999999999E-2</v>
      </c>
      <c r="AI176" s="52">
        <v>0.48359999999999997</v>
      </c>
      <c r="AJ176" s="52">
        <v>0.65269999999999995</v>
      </c>
      <c r="AK176" s="52">
        <v>0.25969999999999999</v>
      </c>
      <c r="AL176" s="52">
        <v>0.26429999999999998</v>
      </c>
      <c r="AM176" s="52">
        <v>0.25700000000000001</v>
      </c>
      <c r="AN176" s="52">
        <v>0.25369999999999998</v>
      </c>
    </row>
    <row r="177" spans="1:40" s="42" customFormat="1" ht="17.399999999999999" customHeight="1" thickTop="1" thickBot="1" x14ac:dyDescent="0.3">
      <c r="A177" s="46">
        <v>174</v>
      </c>
      <c r="B177" s="58" t="s">
        <v>205</v>
      </c>
      <c r="C177" s="47">
        <v>21897</v>
      </c>
      <c r="D177" s="47">
        <v>17037</v>
      </c>
      <c r="E177" s="66" t="s">
        <v>0</v>
      </c>
      <c r="F177" s="47" t="s">
        <v>0</v>
      </c>
      <c r="G177" s="48" t="s">
        <v>0</v>
      </c>
      <c r="H177" s="48" t="s">
        <v>0</v>
      </c>
      <c r="I177" s="47">
        <v>9758</v>
      </c>
      <c r="J177" s="47">
        <v>8610</v>
      </c>
      <c r="K177" s="47">
        <v>15352</v>
      </c>
      <c r="L177" s="47">
        <v>13277</v>
      </c>
      <c r="M177" s="47">
        <v>1253</v>
      </c>
      <c r="N177" s="47">
        <v>1071</v>
      </c>
      <c r="O177" s="47" t="s">
        <v>0</v>
      </c>
      <c r="P177" s="47" t="s">
        <v>0</v>
      </c>
      <c r="Q177" s="47">
        <v>261</v>
      </c>
      <c r="R177" s="47">
        <v>216</v>
      </c>
      <c r="S177" s="47" t="s">
        <v>0</v>
      </c>
      <c r="T177" s="47" t="s">
        <v>0</v>
      </c>
      <c r="U177" s="59">
        <v>0.31169999999999998</v>
      </c>
      <c r="V177" s="59">
        <v>0.35709999999999997</v>
      </c>
      <c r="W177" s="48">
        <v>0.35</v>
      </c>
      <c r="X177" s="48">
        <v>0.33</v>
      </c>
      <c r="Y177" s="59">
        <v>0.18290000000000001</v>
      </c>
      <c r="Z177" s="59">
        <v>0.17560000000000001</v>
      </c>
      <c r="AA177" s="59" t="s">
        <v>0</v>
      </c>
      <c r="AB177" s="59" t="s">
        <v>0</v>
      </c>
      <c r="AC177" s="59" t="s">
        <v>0</v>
      </c>
      <c r="AD177" s="59" t="s">
        <v>0</v>
      </c>
      <c r="AE177" s="59">
        <v>2.4199999999999999E-2</v>
      </c>
      <c r="AF177" s="59">
        <v>2.4299999999999999E-2</v>
      </c>
      <c r="AG177" s="59">
        <v>5.3699999999999998E-2</v>
      </c>
      <c r="AH177" s="59">
        <v>5.3100000000000001E-2</v>
      </c>
      <c r="AI177" s="59">
        <v>0.63560000000000005</v>
      </c>
      <c r="AJ177" s="59">
        <v>0.64849999999999997</v>
      </c>
      <c r="AK177" s="59">
        <v>0.1293</v>
      </c>
      <c r="AL177" s="59">
        <v>0.12540000000000001</v>
      </c>
      <c r="AM177" s="59" t="s">
        <v>0</v>
      </c>
      <c r="AN177" s="59" t="s">
        <v>0</v>
      </c>
    </row>
    <row r="178" spans="1:40" ht="17.399999999999999" customHeight="1" thickTop="1" thickBot="1" x14ac:dyDescent="0.3">
      <c r="A178" s="49">
        <v>175</v>
      </c>
      <c r="B178" s="56" t="s">
        <v>206</v>
      </c>
      <c r="C178" s="50">
        <v>21645</v>
      </c>
      <c r="D178" s="50">
        <v>19555</v>
      </c>
      <c r="E178" s="65" t="s">
        <v>0</v>
      </c>
      <c r="F178" s="50" t="s">
        <v>0</v>
      </c>
      <c r="G178" s="51" t="s">
        <v>0</v>
      </c>
      <c r="H178" s="51" t="s">
        <v>0</v>
      </c>
      <c r="I178" s="50">
        <v>14458</v>
      </c>
      <c r="J178" s="50">
        <v>12740</v>
      </c>
      <c r="K178" s="50">
        <v>19086</v>
      </c>
      <c r="L178" s="50">
        <v>17231</v>
      </c>
      <c r="M178" s="50">
        <v>1000</v>
      </c>
      <c r="N178" s="50">
        <v>947</v>
      </c>
      <c r="O178" s="50">
        <v>940</v>
      </c>
      <c r="P178" s="50">
        <v>889</v>
      </c>
      <c r="Q178" s="50">
        <v>260</v>
      </c>
      <c r="R178" s="50">
        <v>262</v>
      </c>
      <c r="S178" s="50" t="s">
        <v>0</v>
      </c>
      <c r="T178" s="50" t="s">
        <v>0</v>
      </c>
      <c r="U178" s="52">
        <v>0.26910000000000001</v>
      </c>
      <c r="V178" s="52">
        <v>0.24529999999999999</v>
      </c>
      <c r="W178" s="51">
        <v>0.55000000000000004</v>
      </c>
      <c r="X178" s="51">
        <v>0.48</v>
      </c>
      <c r="Y178" s="52" t="s">
        <v>0</v>
      </c>
      <c r="Z178" s="52" t="s">
        <v>0</v>
      </c>
      <c r="AA178" s="52">
        <v>4.8399999999999999E-2</v>
      </c>
      <c r="AB178" s="52">
        <v>4.8800000000000003E-2</v>
      </c>
      <c r="AC178" s="52" t="s">
        <v>0</v>
      </c>
      <c r="AD178" s="52" t="s">
        <v>0</v>
      </c>
      <c r="AE178" s="52">
        <v>2.86E-2</v>
      </c>
      <c r="AF178" s="52">
        <v>1.6899999999999998E-2</v>
      </c>
      <c r="AG178" s="52" t="s">
        <v>0</v>
      </c>
      <c r="AH178" s="52" t="s">
        <v>0</v>
      </c>
      <c r="AI178" s="52">
        <v>0.75229999999999997</v>
      </c>
      <c r="AJ178" s="52">
        <v>0.73939999999999995</v>
      </c>
      <c r="AK178" s="52">
        <v>0.14119999999999999</v>
      </c>
      <c r="AL178" s="52">
        <v>0.13250000000000001</v>
      </c>
      <c r="AM178" s="52" t="s">
        <v>0</v>
      </c>
      <c r="AN178" s="52" t="s">
        <v>0</v>
      </c>
    </row>
    <row r="179" spans="1:40" s="42" customFormat="1" ht="17.399999999999999" customHeight="1" thickTop="1" thickBot="1" x14ac:dyDescent="0.3">
      <c r="A179" s="46">
        <v>176</v>
      </c>
      <c r="B179" s="58" t="s">
        <v>207</v>
      </c>
      <c r="C179" s="47">
        <v>21612</v>
      </c>
      <c r="D179" s="47">
        <v>19776</v>
      </c>
      <c r="E179" s="66" t="s">
        <v>0</v>
      </c>
      <c r="F179" s="47" t="s">
        <v>0</v>
      </c>
      <c r="G179" s="48" t="s">
        <v>0</v>
      </c>
      <c r="H179" s="48" t="s">
        <v>0</v>
      </c>
      <c r="I179" s="47">
        <v>13299</v>
      </c>
      <c r="J179" s="47">
        <v>12233</v>
      </c>
      <c r="K179" s="47">
        <v>18407</v>
      </c>
      <c r="L179" s="47">
        <v>16937</v>
      </c>
      <c r="M179" s="47">
        <v>1388</v>
      </c>
      <c r="N179" s="47">
        <v>1311</v>
      </c>
      <c r="O179" s="47" t="s">
        <v>0</v>
      </c>
      <c r="P179" s="47">
        <v>896</v>
      </c>
      <c r="Q179" s="47" t="s">
        <v>0</v>
      </c>
      <c r="R179" s="47">
        <v>358</v>
      </c>
      <c r="S179" s="47" t="s">
        <v>0</v>
      </c>
      <c r="T179" s="47" t="s">
        <v>0</v>
      </c>
      <c r="U179" s="59" t="s">
        <v>0</v>
      </c>
      <c r="V179" s="59" t="s">
        <v>0</v>
      </c>
      <c r="W179" s="48" t="s">
        <v>0</v>
      </c>
      <c r="X179" s="48" t="s">
        <v>0</v>
      </c>
      <c r="Y179" s="59" t="s">
        <v>0</v>
      </c>
      <c r="Z179" s="59" t="s">
        <v>0</v>
      </c>
      <c r="AA179" s="59" t="s">
        <v>0</v>
      </c>
      <c r="AB179" s="59" t="s">
        <v>0</v>
      </c>
      <c r="AC179" s="59" t="s">
        <v>0</v>
      </c>
      <c r="AD179" s="59" t="s">
        <v>0</v>
      </c>
      <c r="AE179" s="59">
        <v>1.66E-2</v>
      </c>
      <c r="AF179" s="59">
        <v>1.0800000000000001E-2</v>
      </c>
      <c r="AG179" s="59" t="s">
        <v>0</v>
      </c>
      <c r="AH179" s="59" t="s">
        <v>0</v>
      </c>
      <c r="AI179" s="59">
        <v>0.71699999999999997</v>
      </c>
      <c r="AJ179" s="59">
        <v>0.71640000000000004</v>
      </c>
      <c r="AK179" s="59">
        <v>0.16589999999999999</v>
      </c>
      <c r="AL179" s="59">
        <v>0.16389999999999999</v>
      </c>
      <c r="AM179" s="59">
        <v>0.1552</v>
      </c>
      <c r="AN179" s="59">
        <v>0.15279999999999999</v>
      </c>
    </row>
    <row r="180" spans="1:40" ht="17.399999999999999" customHeight="1" thickTop="1" thickBot="1" x14ac:dyDescent="0.3">
      <c r="A180" s="49">
        <v>177</v>
      </c>
      <c r="B180" s="56" t="s">
        <v>208</v>
      </c>
      <c r="C180" s="50">
        <v>19722</v>
      </c>
      <c r="D180" s="50">
        <v>17440</v>
      </c>
      <c r="E180" s="65" t="s">
        <v>0</v>
      </c>
      <c r="F180" s="50" t="s">
        <v>0</v>
      </c>
      <c r="G180" s="51" t="s">
        <v>0</v>
      </c>
      <c r="H180" s="51" t="s">
        <v>0</v>
      </c>
      <c r="I180" s="50">
        <v>11072</v>
      </c>
      <c r="J180" s="50">
        <v>9188</v>
      </c>
      <c r="K180" s="50">
        <v>17069</v>
      </c>
      <c r="L180" s="50">
        <v>14710</v>
      </c>
      <c r="M180" s="50">
        <v>1468</v>
      </c>
      <c r="N180" s="50">
        <v>1274</v>
      </c>
      <c r="O180" s="50">
        <v>1400</v>
      </c>
      <c r="P180" s="50">
        <v>1255</v>
      </c>
      <c r="Q180" s="50">
        <v>289</v>
      </c>
      <c r="R180" s="50">
        <v>118</v>
      </c>
      <c r="S180" s="50" t="s">
        <v>0</v>
      </c>
      <c r="T180" s="50" t="s">
        <v>0</v>
      </c>
      <c r="U180" s="52">
        <v>0.33589999999999998</v>
      </c>
      <c r="V180" s="52">
        <v>0.3347</v>
      </c>
      <c r="W180" s="51">
        <v>0.24</v>
      </c>
      <c r="X180" s="51">
        <v>0.11</v>
      </c>
      <c r="Y180" s="52" t="s">
        <v>0</v>
      </c>
      <c r="Z180" s="52" t="s">
        <v>0</v>
      </c>
      <c r="AA180" s="52">
        <v>5.96E-2</v>
      </c>
      <c r="AB180" s="52">
        <v>5.7500000000000002E-2</v>
      </c>
      <c r="AC180" s="52">
        <v>6.1400000000000003E-2</v>
      </c>
      <c r="AD180" s="52">
        <v>5.9799999999999999E-2</v>
      </c>
      <c r="AE180" s="52">
        <v>2.1700000000000001E-2</v>
      </c>
      <c r="AF180" s="52">
        <v>2.9600000000000001E-2</v>
      </c>
      <c r="AG180" s="52">
        <v>5.0200000000000002E-2</v>
      </c>
      <c r="AH180" s="52">
        <v>5.0099999999999999E-2</v>
      </c>
      <c r="AI180" s="52">
        <v>0.64859999999999995</v>
      </c>
      <c r="AJ180" s="52">
        <v>0.61880000000000002</v>
      </c>
      <c r="AK180" s="52">
        <v>0.15329100000000001</v>
      </c>
      <c r="AL180" s="52">
        <v>0.16156699999999999</v>
      </c>
      <c r="AM180" s="52">
        <v>0.142457</v>
      </c>
      <c r="AN180" s="52">
        <v>0.14929999999999999</v>
      </c>
    </row>
    <row r="181" spans="1:40" s="42" customFormat="1" ht="17.399999999999999" customHeight="1" thickTop="1" thickBot="1" x14ac:dyDescent="0.3">
      <c r="A181" s="46">
        <v>178</v>
      </c>
      <c r="B181" s="58" t="s">
        <v>209</v>
      </c>
      <c r="C181" s="47">
        <v>18099</v>
      </c>
      <c r="D181" s="47">
        <v>14911</v>
      </c>
      <c r="E181" s="66" t="s">
        <v>0</v>
      </c>
      <c r="F181" s="47" t="s">
        <v>0</v>
      </c>
      <c r="G181" s="48" t="s">
        <v>0</v>
      </c>
      <c r="H181" s="48" t="s">
        <v>0</v>
      </c>
      <c r="I181" s="47">
        <v>8066</v>
      </c>
      <c r="J181" s="47">
        <v>7754</v>
      </c>
      <c r="K181" s="47">
        <v>11709</v>
      </c>
      <c r="L181" s="47">
        <v>10997</v>
      </c>
      <c r="M181" s="47">
        <v>234</v>
      </c>
      <c r="N181" s="47">
        <v>371</v>
      </c>
      <c r="O181" s="47">
        <v>268</v>
      </c>
      <c r="P181" s="47">
        <v>319</v>
      </c>
      <c r="Q181" s="47">
        <v>-35</v>
      </c>
      <c r="R181" s="47">
        <v>39</v>
      </c>
      <c r="S181" s="47" t="s">
        <v>0</v>
      </c>
      <c r="T181" s="47" t="s">
        <v>0</v>
      </c>
      <c r="U181" s="59" t="s">
        <v>0</v>
      </c>
      <c r="V181" s="59" t="s">
        <v>0</v>
      </c>
      <c r="W181" s="48" t="s">
        <v>0</v>
      </c>
      <c r="X181" s="48" t="s">
        <v>0</v>
      </c>
      <c r="Y181" s="59" t="s">
        <v>0</v>
      </c>
      <c r="Z181" s="59" t="s">
        <v>0</v>
      </c>
      <c r="AA181" s="59" t="s">
        <v>0</v>
      </c>
      <c r="AB181" s="59" t="s">
        <v>0</v>
      </c>
      <c r="AC181" s="59" t="s">
        <v>0</v>
      </c>
      <c r="AD181" s="59" t="s">
        <v>0</v>
      </c>
      <c r="AE181" s="59" t="s">
        <v>0</v>
      </c>
      <c r="AF181" s="59" t="s">
        <v>0</v>
      </c>
      <c r="AG181" s="59" t="s">
        <v>0</v>
      </c>
      <c r="AH181" s="59" t="s">
        <v>0</v>
      </c>
      <c r="AI181" s="59" t="s">
        <v>0</v>
      </c>
      <c r="AJ181" s="59" t="s">
        <v>0</v>
      </c>
      <c r="AK181" s="59">
        <v>0.26640000000000003</v>
      </c>
      <c r="AL181" s="59">
        <v>0.26550000000000001</v>
      </c>
      <c r="AM181" s="59">
        <v>0.25940000000000002</v>
      </c>
      <c r="AN181" s="59">
        <v>0.25890000000000002</v>
      </c>
    </row>
    <row r="182" spans="1:40" ht="17.399999999999999" customHeight="1" thickTop="1" thickBot="1" x14ac:dyDescent="0.3">
      <c r="A182" s="49">
        <v>179</v>
      </c>
      <c r="B182" s="56" t="s">
        <v>210</v>
      </c>
      <c r="C182" s="50">
        <v>17817</v>
      </c>
      <c r="D182" s="50">
        <v>15548</v>
      </c>
      <c r="E182" s="65" t="s">
        <v>0</v>
      </c>
      <c r="F182" s="50" t="s">
        <v>0</v>
      </c>
      <c r="G182" s="51" t="s">
        <v>0</v>
      </c>
      <c r="H182" s="51" t="s">
        <v>0</v>
      </c>
      <c r="I182" s="50">
        <v>13391</v>
      </c>
      <c r="J182" s="50">
        <v>11887</v>
      </c>
      <c r="K182" s="50">
        <v>15455</v>
      </c>
      <c r="L182" s="50">
        <v>13461</v>
      </c>
      <c r="M182" s="50">
        <v>1291</v>
      </c>
      <c r="N182" s="50">
        <v>1105</v>
      </c>
      <c r="O182" s="50" t="s">
        <v>0</v>
      </c>
      <c r="P182" s="50" t="s">
        <v>0</v>
      </c>
      <c r="Q182" s="50">
        <v>363</v>
      </c>
      <c r="R182" s="50">
        <v>344</v>
      </c>
      <c r="S182" s="50" t="s">
        <v>0</v>
      </c>
      <c r="T182" s="50" t="s">
        <v>0</v>
      </c>
      <c r="U182" s="52">
        <v>0.2823</v>
      </c>
      <c r="V182" s="52">
        <v>0.313</v>
      </c>
      <c r="W182" s="51" t="s">
        <v>0</v>
      </c>
      <c r="X182" s="51" t="s">
        <v>0</v>
      </c>
      <c r="Y182" s="52" t="s">
        <v>0</v>
      </c>
      <c r="Z182" s="52" t="s">
        <v>0</v>
      </c>
      <c r="AA182" s="52">
        <v>5.74E-2</v>
      </c>
      <c r="AB182" s="52">
        <v>5.8999999999999997E-2</v>
      </c>
      <c r="AC182" s="52" t="s">
        <v>0</v>
      </c>
      <c r="AD182" s="52" t="s">
        <v>0</v>
      </c>
      <c r="AE182" s="52">
        <v>1.7600000000000001E-2</v>
      </c>
      <c r="AF182" s="52">
        <v>1.49E-2</v>
      </c>
      <c r="AG182" s="52">
        <v>5.6599999999999998E-2</v>
      </c>
      <c r="AH182" s="52">
        <v>5.2499999999999998E-2</v>
      </c>
      <c r="AI182" s="52">
        <v>0.86650000000000005</v>
      </c>
      <c r="AJ182" s="52">
        <v>0.8831</v>
      </c>
      <c r="AK182" s="52">
        <v>0.1565</v>
      </c>
      <c r="AL182" s="52">
        <v>0.15140000000000001</v>
      </c>
      <c r="AM182" s="52">
        <v>0.1457</v>
      </c>
      <c r="AN182" s="52">
        <v>0.1406</v>
      </c>
    </row>
    <row r="183" spans="1:40" s="63" customFormat="1" ht="17.399999999999999" customHeight="1" thickTop="1" thickBot="1" x14ac:dyDescent="0.3">
      <c r="A183" s="46">
        <v>180</v>
      </c>
      <c r="B183" s="58" t="s">
        <v>211</v>
      </c>
      <c r="C183" s="47">
        <v>17147</v>
      </c>
      <c r="D183" s="47">
        <v>13362</v>
      </c>
      <c r="E183" s="66" t="s">
        <v>0</v>
      </c>
      <c r="F183" s="47" t="s">
        <v>0</v>
      </c>
      <c r="G183" s="48" t="s">
        <v>0</v>
      </c>
      <c r="H183" s="48" t="s">
        <v>0</v>
      </c>
      <c r="I183" s="47">
        <v>12059</v>
      </c>
      <c r="J183" s="47">
        <v>8670</v>
      </c>
      <c r="K183" s="47">
        <v>14024</v>
      </c>
      <c r="L183" s="47">
        <v>11621</v>
      </c>
      <c r="M183" s="47">
        <v>597</v>
      </c>
      <c r="N183" s="47">
        <v>412</v>
      </c>
      <c r="O183" s="47">
        <v>579</v>
      </c>
      <c r="P183" s="47">
        <v>402</v>
      </c>
      <c r="Q183" s="47">
        <v>160</v>
      </c>
      <c r="R183" s="47">
        <v>125</v>
      </c>
      <c r="S183" s="47" t="s">
        <v>0</v>
      </c>
      <c r="T183" s="47" t="s">
        <v>0</v>
      </c>
      <c r="U183" s="59">
        <v>0.3901</v>
      </c>
      <c r="V183" s="59">
        <v>0.40500000000000003</v>
      </c>
      <c r="W183" s="48" t="s">
        <v>0</v>
      </c>
      <c r="X183" s="48" t="s">
        <v>0</v>
      </c>
      <c r="Y183" s="59" t="s">
        <v>0</v>
      </c>
      <c r="Z183" s="59" t="s">
        <v>0</v>
      </c>
      <c r="AA183" s="59" t="s">
        <v>0</v>
      </c>
      <c r="AB183" s="59" t="s">
        <v>0</v>
      </c>
      <c r="AC183" s="59" t="s">
        <v>0</v>
      </c>
      <c r="AD183" s="59" t="s">
        <v>0</v>
      </c>
      <c r="AE183" s="59">
        <v>9.9000000000000008E-3</v>
      </c>
      <c r="AF183" s="59">
        <v>9.5999999999999992E-3</v>
      </c>
      <c r="AG183" s="59" t="s">
        <v>0</v>
      </c>
      <c r="AH183" s="59" t="s">
        <v>0</v>
      </c>
      <c r="AI183" s="59">
        <v>0.7601</v>
      </c>
      <c r="AJ183" s="59">
        <v>0.7288</v>
      </c>
      <c r="AK183" s="59">
        <v>0.1318</v>
      </c>
      <c r="AL183" s="59">
        <v>0.1457</v>
      </c>
      <c r="AM183" s="59">
        <v>0.1206</v>
      </c>
      <c r="AN183" s="59">
        <v>0.1346</v>
      </c>
    </row>
    <row r="184" spans="1:40" ht="17.399999999999999" customHeight="1" thickTop="1" thickBot="1" x14ac:dyDescent="0.3">
      <c r="A184" s="49">
        <v>181</v>
      </c>
      <c r="B184" s="56" t="s">
        <v>212</v>
      </c>
      <c r="C184" s="50">
        <v>16443</v>
      </c>
      <c r="D184" s="50">
        <v>14272</v>
      </c>
      <c r="E184" s="65" t="s">
        <v>0</v>
      </c>
      <c r="F184" s="50" t="s">
        <v>0</v>
      </c>
      <c r="G184" s="51" t="s">
        <v>0</v>
      </c>
      <c r="H184" s="51" t="s">
        <v>0</v>
      </c>
      <c r="I184" s="50">
        <v>9763</v>
      </c>
      <c r="J184" s="50">
        <v>8366</v>
      </c>
      <c r="K184" s="50">
        <v>13759</v>
      </c>
      <c r="L184" s="50">
        <v>11948</v>
      </c>
      <c r="M184" s="50">
        <v>1019</v>
      </c>
      <c r="N184" s="50">
        <v>858</v>
      </c>
      <c r="O184" s="50">
        <v>565</v>
      </c>
      <c r="P184" s="50">
        <v>494</v>
      </c>
      <c r="Q184" s="50">
        <v>192</v>
      </c>
      <c r="R184" s="50">
        <v>181</v>
      </c>
      <c r="S184" s="50" t="s">
        <v>0</v>
      </c>
      <c r="T184" s="50" t="s">
        <v>0</v>
      </c>
      <c r="U184" s="52">
        <v>0.2737</v>
      </c>
      <c r="V184" s="52" t="s">
        <v>0</v>
      </c>
      <c r="W184" s="51" t="s">
        <v>0</v>
      </c>
      <c r="X184" s="51" t="s">
        <v>0</v>
      </c>
      <c r="Y184" s="52" t="s">
        <v>0</v>
      </c>
      <c r="Z184" s="52" t="s">
        <v>0</v>
      </c>
      <c r="AA184" s="52" t="s">
        <v>0</v>
      </c>
      <c r="AB184" s="52" t="s">
        <v>0</v>
      </c>
      <c r="AC184" s="52" t="s">
        <v>0</v>
      </c>
      <c r="AD184" s="52" t="s">
        <v>0</v>
      </c>
      <c r="AE184" s="52">
        <v>1.9400000000000001E-2</v>
      </c>
      <c r="AF184" s="52">
        <v>1.9599999999999999E-2</v>
      </c>
      <c r="AG184" s="52">
        <v>5.5199999999999999E-2</v>
      </c>
      <c r="AH184" s="52" t="s">
        <v>0</v>
      </c>
      <c r="AI184" s="52">
        <v>0.70950000000000002</v>
      </c>
      <c r="AJ184" s="52">
        <v>0.70020000000000004</v>
      </c>
      <c r="AK184" s="52">
        <v>0.1406</v>
      </c>
      <c r="AL184" s="52">
        <v>0.1444</v>
      </c>
      <c r="AM184" s="52">
        <v>0.1295</v>
      </c>
      <c r="AN184" s="52">
        <v>0.13339999999999999</v>
      </c>
    </row>
    <row r="185" spans="1:40" s="42" customFormat="1" ht="17.399999999999999" customHeight="1" thickTop="1" thickBot="1" x14ac:dyDescent="0.3">
      <c r="A185" s="46">
        <v>182</v>
      </c>
      <c r="B185" s="58" t="s">
        <v>213</v>
      </c>
      <c r="C185" s="47">
        <v>16181</v>
      </c>
      <c r="D185" s="47">
        <v>22109</v>
      </c>
      <c r="E185" s="66" t="s">
        <v>0</v>
      </c>
      <c r="F185" s="47" t="s">
        <v>0</v>
      </c>
      <c r="G185" s="48" t="s">
        <v>0</v>
      </c>
      <c r="H185" s="48" t="s">
        <v>0</v>
      </c>
      <c r="I185" s="47">
        <v>4684</v>
      </c>
      <c r="J185" s="47">
        <v>6530</v>
      </c>
      <c r="K185" s="47">
        <v>6732</v>
      </c>
      <c r="L185" s="47">
        <v>10138</v>
      </c>
      <c r="M185" s="47">
        <v>570</v>
      </c>
      <c r="N185" s="47">
        <v>731</v>
      </c>
      <c r="O185" s="47">
        <v>150</v>
      </c>
      <c r="P185" s="47">
        <v>214</v>
      </c>
      <c r="Q185" s="47">
        <v>-80</v>
      </c>
      <c r="R185" s="47">
        <v>33</v>
      </c>
      <c r="S185" s="47" t="s">
        <v>0</v>
      </c>
      <c r="T185" s="47" t="s">
        <v>0</v>
      </c>
      <c r="U185" s="59" t="s">
        <v>0</v>
      </c>
      <c r="V185" s="59" t="s">
        <v>0</v>
      </c>
      <c r="W185" s="48" t="s">
        <v>0</v>
      </c>
      <c r="X185" s="48" t="s">
        <v>0</v>
      </c>
      <c r="Y185" s="59" t="s">
        <v>0</v>
      </c>
      <c r="Z185" s="59" t="s">
        <v>0</v>
      </c>
      <c r="AA185" s="59" t="s">
        <v>0</v>
      </c>
      <c r="AB185" s="59" t="s">
        <v>0</v>
      </c>
      <c r="AC185" s="59" t="s">
        <v>0</v>
      </c>
      <c r="AD185" s="59" t="s">
        <v>0</v>
      </c>
      <c r="AE185" s="59" t="s">
        <v>0</v>
      </c>
      <c r="AF185" s="59" t="s">
        <v>0</v>
      </c>
      <c r="AG185" s="59" t="s">
        <v>0</v>
      </c>
      <c r="AH185" s="59" t="s">
        <v>0</v>
      </c>
      <c r="AI185" s="59" t="s">
        <v>0</v>
      </c>
      <c r="AJ185" s="59" t="s">
        <v>0</v>
      </c>
      <c r="AK185" s="59">
        <v>0.28470000000000001</v>
      </c>
      <c r="AL185" s="59">
        <v>0.24340000000000001</v>
      </c>
      <c r="AM185" s="59">
        <v>0.2782</v>
      </c>
      <c r="AN185" s="59">
        <v>0.23580000000000001</v>
      </c>
    </row>
    <row r="186" spans="1:40" ht="17.399999999999999" customHeight="1" thickTop="1" thickBot="1" x14ac:dyDescent="0.3">
      <c r="A186" s="49">
        <v>183</v>
      </c>
      <c r="B186" s="56" t="s">
        <v>214</v>
      </c>
      <c r="C186" s="50">
        <v>14490</v>
      </c>
      <c r="D186" s="50">
        <v>12189</v>
      </c>
      <c r="E186" s="65">
        <v>1214</v>
      </c>
      <c r="F186" s="50">
        <v>1156</v>
      </c>
      <c r="G186" s="51">
        <v>1.43</v>
      </c>
      <c r="H186" s="51">
        <v>1.41</v>
      </c>
      <c r="I186" s="50">
        <v>8053</v>
      </c>
      <c r="J186" s="50">
        <v>7469</v>
      </c>
      <c r="K186" s="50">
        <v>11671</v>
      </c>
      <c r="L186" s="50">
        <v>10366</v>
      </c>
      <c r="M186" s="50">
        <v>416</v>
      </c>
      <c r="N186" s="50">
        <v>433</v>
      </c>
      <c r="O186" s="50">
        <v>290</v>
      </c>
      <c r="P186" s="50">
        <v>403</v>
      </c>
      <c r="Q186" s="50">
        <v>91</v>
      </c>
      <c r="R186" s="50">
        <v>105</v>
      </c>
      <c r="S186" s="50">
        <v>91</v>
      </c>
      <c r="T186" s="50">
        <v>105</v>
      </c>
      <c r="U186" s="52">
        <v>0.43540000000000001</v>
      </c>
      <c r="V186" s="52">
        <v>0.4093</v>
      </c>
      <c r="W186" s="51">
        <v>0.11</v>
      </c>
      <c r="X186" s="51">
        <v>0.13</v>
      </c>
      <c r="Y186" s="52" t="s">
        <v>0</v>
      </c>
      <c r="Z186" s="52" t="s">
        <v>0</v>
      </c>
      <c r="AA186" s="52" t="s">
        <v>0</v>
      </c>
      <c r="AB186" s="52" t="s">
        <v>0</v>
      </c>
      <c r="AC186" s="52" t="s">
        <v>0</v>
      </c>
      <c r="AD186" s="52" t="s">
        <v>0</v>
      </c>
      <c r="AE186" s="52">
        <v>2.1499999999999998E-2</v>
      </c>
      <c r="AF186" s="52">
        <v>2.1499999999999998E-2</v>
      </c>
      <c r="AG186" s="52">
        <v>3.5099999999999999E-2</v>
      </c>
      <c r="AH186" s="52">
        <v>3.3300000000000003E-2</v>
      </c>
      <c r="AI186" s="52">
        <v>0.69</v>
      </c>
      <c r="AJ186" s="52">
        <v>0.72050000000000003</v>
      </c>
      <c r="AK186" s="52">
        <v>0.14779999999999999</v>
      </c>
      <c r="AL186" s="52">
        <v>0.1613</v>
      </c>
      <c r="AM186" s="52">
        <v>0.1366</v>
      </c>
      <c r="AN186" s="52">
        <v>0.15010000000000001</v>
      </c>
    </row>
    <row r="187" spans="1:40" s="42" customFormat="1" ht="17.399999999999999" customHeight="1" thickTop="1" thickBot="1" x14ac:dyDescent="0.3">
      <c r="A187" s="46">
        <v>184</v>
      </c>
      <c r="B187" s="58" t="s">
        <v>215</v>
      </c>
      <c r="C187" s="47">
        <v>13746</v>
      </c>
      <c r="D187" s="47">
        <v>12126</v>
      </c>
      <c r="E187" s="66" t="s">
        <v>0</v>
      </c>
      <c r="F187" s="47" t="s">
        <v>0</v>
      </c>
      <c r="G187" s="48" t="s">
        <v>0</v>
      </c>
      <c r="H187" s="48" t="s">
        <v>0</v>
      </c>
      <c r="I187" s="47">
        <v>6509</v>
      </c>
      <c r="J187" s="47">
        <v>5665</v>
      </c>
      <c r="K187" s="47">
        <v>12243</v>
      </c>
      <c r="L187" s="47">
        <v>10169</v>
      </c>
      <c r="M187" s="47">
        <v>401</v>
      </c>
      <c r="N187" s="47">
        <v>337</v>
      </c>
      <c r="O187" s="47">
        <v>262</v>
      </c>
      <c r="P187" s="47">
        <v>272</v>
      </c>
      <c r="Q187" s="47">
        <v>90</v>
      </c>
      <c r="R187" s="47">
        <v>77</v>
      </c>
      <c r="S187" s="47" t="s">
        <v>0</v>
      </c>
      <c r="T187" s="47" t="s">
        <v>0</v>
      </c>
      <c r="U187" s="59" t="s">
        <v>0</v>
      </c>
      <c r="V187" s="59" t="s">
        <v>0</v>
      </c>
      <c r="W187" s="48" t="s">
        <v>0</v>
      </c>
      <c r="X187" s="48" t="s">
        <v>0</v>
      </c>
      <c r="Y187" s="59" t="s">
        <v>0</v>
      </c>
      <c r="Z187" s="59" t="s">
        <v>0</v>
      </c>
      <c r="AA187" s="59" t="s">
        <v>0</v>
      </c>
      <c r="AB187" s="59" t="s">
        <v>0</v>
      </c>
      <c r="AC187" s="59" t="s">
        <v>0</v>
      </c>
      <c r="AD187" s="59" t="s">
        <v>0</v>
      </c>
      <c r="AE187" s="59">
        <v>2.5600000000000001E-2</v>
      </c>
      <c r="AF187" s="59">
        <v>2.7900000000000001E-2</v>
      </c>
      <c r="AG187" s="59" t="s">
        <v>0</v>
      </c>
      <c r="AH187" s="59" t="s">
        <v>0</v>
      </c>
      <c r="AI187" s="59" t="s">
        <v>0</v>
      </c>
      <c r="AJ187" s="59" t="s">
        <v>0</v>
      </c>
      <c r="AK187" s="59">
        <v>0.15310000000000001</v>
      </c>
      <c r="AL187" s="59">
        <v>0.19389999999999999</v>
      </c>
      <c r="AM187" s="59">
        <v>0.14549999999999999</v>
      </c>
      <c r="AN187" s="59">
        <v>0.18790000000000001</v>
      </c>
    </row>
    <row r="188" spans="1:40" ht="17.399999999999999" customHeight="1" thickTop="1" thickBot="1" x14ac:dyDescent="0.3">
      <c r="A188" s="49">
        <v>185</v>
      </c>
      <c r="B188" s="57" t="s">
        <v>216</v>
      </c>
      <c r="C188" s="50">
        <v>13561</v>
      </c>
      <c r="D188" s="50">
        <v>12114</v>
      </c>
      <c r="E188" s="65" t="s">
        <v>0</v>
      </c>
      <c r="F188" s="50" t="s">
        <v>0</v>
      </c>
      <c r="G188" s="51" t="s">
        <v>0</v>
      </c>
      <c r="H188" s="51" t="s">
        <v>0</v>
      </c>
      <c r="I188" s="50">
        <v>6636</v>
      </c>
      <c r="J188" s="50">
        <v>6263</v>
      </c>
      <c r="K188" s="50">
        <v>10544</v>
      </c>
      <c r="L188" s="50">
        <v>10491</v>
      </c>
      <c r="M188" s="50">
        <v>564</v>
      </c>
      <c r="N188" s="50">
        <v>384</v>
      </c>
      <c r="O188" s="50">
        <v>401</v>
      </c>
      <c r="P188" s="50">
        <v>341</v>
      </c>
      <c r="Q188" s="50">
        <v>111</v>
      </c>
      <c r="R188" s="50">
        <v>150</v>
      </c>
      <c r="S188" s="50" t="s">
        <v>0</v>
      </c>
      <c r="T188" s="50" t="s">
        <v>0</v>
      </c>
      <c r="U188" s="52" t="s">
        <v>0</v>
      </c>
      <c r="V188" s="52" t="s">
        <v>0</v>
      </c>
      <c r="W188" s="51" t="s">
        <v>0</v>
      </c>
      <c r="X188" s="51" t="s">
        <v>0</v>
      </c>
      <c r="Y188" s="52" t="s">
        <v>0</v>
      </c>
      <c r="Z188" s="52" t="s">
        <v>0</v>
      </c>
      <c r="AA188" s="52" t="s">
        <v>0</v>
      </c>
      <c r="AB188" s="52" t="s">
        <v>0</v>
      </c>
      <c r="AC188" s="52" t="s">
        <v>0</v>
      </c>
      <c r="AD188" s="52" t="s">
        <v>0</v>
      </c>
      <c r="AE188" s="52">
        <v>2.9399999999999999E-2</v>
      </c>
      <c r="AF188" s="52">
        <v>1.15E-2</v>
      </c>
      <c r="AG188" s="52">
        <v>4.7500000000000001E-2</v>
      </c>
      <c r="AH188" s="52">
        <v>3.1600000000000003E-2</v>
      </c>
      <c r="AI188" s="52">
        <v>0.62939999999999996</v>
      </c>
      <c r="AJ188" s="52">
        <v>0.54869999999999997</v>
      </c>
      <c r="AK188" s="52">
        <v>0.13140000000000002</v>
      </c>
      <c r="AL188" s="52">
        <v>0.11349999999999999</v>
      </c>
      <c r="AM188" s="52">
        <v>0.11990000000000001</v>
      </c>
      <c r="AN188" s="52">
        <v>0.1018</v>
      </c>
    </row>
    <row r="189" spans="1:40" s="42" customFormat="1" ht="17.399999999999999" customHeight="1" thickTop="1" thickBot="1" x14ac:dyDescent="0.3">
      <c r="A189" s="46">
        <v>186</v>
      </c>
      <c r="B189" s="58" t="s">
        <v>217</v>
      </c>
      <c r="C189" s="47">
        <v>13413</v>
      </c>
      <c r="D189" s="47">
        <v>15938</v>
      </c>
      <c r="E189" s="66" t="s">
        <v>0</v>
      </c>
      <c r="F189" s="47" t="s">
        <v>0</v>
      </c>
      <c r="G189" s="48" t="s">
        <v>0</v>
      </c>
      <c r="H189" s="48" t="s">
        <v>0</v>
      </c>
      <c r="I189" s="47">
        <v>4800</v>
      </c>
      <c r="J189" s="47">
        <v>5163</v>
      </c>
      <c r="K189" s="47">
        <v>5944</v>
      </c>
      <c r="L189" s="47">
        <v>8137</v>
      </c>
      <c r="M189" s="47">
        <v>438</v>
      </c>
      <c r="N189" s="47">
        <v>410</v>
      </c>
      <c r="O189" s="47">
        <v>281</v>
      </c>
      <c r="P189" s="47">
        <v>365</v>
      </c>
      <c r="Q189" s="47">
        <v>120</v>
      </c>
      <c r="R189" s="47">
        <v>106</v>
      </c>
      <c r="S189" s="47" t="s">
        <v>0</v>
      </c>
      <c r="T189" s="47" t="s">
        <v>0</v>
      </c>
      <c r="U189" s="59" t="s">
        <v>0</v>
      </c>
      <c r="V189" s="59" t="s">
        <v>0</v>
      </c>
      <c r="W189" s="48" t="s">
        <v>0</v>
      </c>
      <c r="X189" s="48" t="s">
        <v>0</v>
      </c>
      <c r="Y189" s="59" t="s">
        <v>0</v>
      </c>
      <c r="Z189" s="59" t="s">
        <v>0</v>
      </c>
      <c r="AA189" s="59" t="s">
        <v>0</v>
      </c>
      <c r="AB189" s="59" t="s">
        <v>0</v>
      </c>
      <c r="AC189" s="59" t="s">
        <v>0</v>
      </c>
      <c r="AD189" s="59" t="s">
        <v>0</v>
      </c>
      <c r="AE189" s="59" t="s">
        <v>0</v>
      </c>
      <c r="AF189" s="59" t="s">
        <v>0</v>
      </c>
      <c r="AG189" s="59" t="s">
        <v>0</v>
      </c>
      <c r="AH189" s="59" t="s">
        <v>0</v>
      </c>
      <c r="AI189" s="59" t="s">
        <v>0</v>
      </c>
      <c r="AJ189" s="59" t="s">
        <v>0</v>
      </c>
      <c r="AK189" s="59">
        <v>0.4632</v>
      </c>
      <c r="AL189" s="59">
        <v>0.48609999999999998</v>
      </c>
      <c r="AM189" s="59">
        <v>0.45179999999999998</v>
      </c>
      <c r="AN189" s="59">
        <v>0.47510000000000002</v>
      </c>
    </row>
    <row r="190" spans="1:40" ht="17.399999999999999" customHeight="1" thickTop="1" thickBot="1" x14ac:dyDescent="0.3">
      <c r="A190" s="49">
        <v>187</v>
      </c>
      <c r="B190" s="56" t="s">
        <v>218</v>
      </c>
      <c r="C190" s="50">
        <v>13381</v>
      </c>
      <c r="D190" s="50">
        <v>10579</v>
      </c>
      <c r="E190" s="65" t="s">
        <v>0</v>
      </c>
      <c r="F190" s="50" t="s">
        <v>0</v>
      </c>
      <c r="G190" s="51" t="s">
        <v>0</v>
      </c>
      <c r="H190" s="51" t="s">
        <v>0</v>
      </c>
      <c r="I190" s="50">
        <v>7912</v>
      </c>
      <c r="J190" s="50">
        <v>6767</v>
      </c>
      <c r="K190" s="50">
        <v>10356</v>
      </c>
      <c r="L190" s="50">
        <v>9005</v>
      </c>
      <c r="M190" s="50">
        <v>784</v>
      </c>
      <c r="N190" s="50">
        <v>687</v>
      </c>
      <c r="O190" s="50">
        <v>313</v>
      </c>
      <c r="P190" s="50">
        <v>301</v>
      </c>
      <c r="Q190" s="50">
        <v>103</v>
      </c>
      <c r="R190" s="50">
        <v>116</v>
      </c>
      <c r="S190" s="50" t="s">
        <v>0</v>
      </c>
      <c r="T190" s="50" t="s">
        <v>0</v>
      </c>
      <c r="U190" s="52">
        <v>0.35189999999999999</v>
      </c>
      <c r="V190" s="52">
        <v>0.33339999999999997</v>
      </c>
      <c r="W190" s="51" t="s">
        <v>0</v>
      </c>
      <c r="X190" s="51" t="s">
        <v>0</v>
      </c>
      <c r="Y190" s="52" t="s">
        <v>0</v>
      </c>
      <c r="Z190" s="52" t="s">
        <v>0</v>
      </c>
      <c r="AA190" s="52" t="s">
        <v>0</v>
      </c>
      <c r="AB190" s="52" t="s">
        <v>0</v>
      </c>
      <c r="AC190" s="52" t="s">
        <v>0</v>
      </c>
      <c r="AD190" s="52" t="s">
        <v>0</v>
      </c>
      <c r="AE190" s="52">
        <v>2.9700000000000001E-2</v>
      </c>
      <c r="AF190" s="52">
        <v>1.6199999999999999E-2</v>
      </c>
      <c r="AG190" s="52">
        <v>6.4799999999999996E-2</v>
      </c>
      <c r="AH190" s="52" t="s">
        <v>0</v>
      </c>
      <c r="AI190" s="52" t="s">
        <v>0</v>
      </c>
      <c r="AJ190" s="52" t="s">
        <v>0</v>
      </c>
      <c r="AK190" s="52">
        <v>0.12889999999999999</v>
      </c>
      <c r="AL190" s="52">
        <v>0.13669999999999999</v>
      </c>
      <c r="AM190" s="52" t="s">
        <v>0</v>
      </c>
      <c r="AN190" s="52" t="s">
        <v>0</v>
      </c>
    </row>
    <row r="191" spans="1:40" s="42" customFormat="1" ht="17.399999999999999" customHeight="1" thickTop="1" thickBot="1" x14ac:dyDescent="0.3">
      <c r="A191" s="46">
        <v>188</v>
      </c>
      <c r="B191" s="60" t="s">
        <v>219</v>
      </c>
      <c r="C191" s="47">
        <v>12773</v>
      </c>
      <c r="D191" s="47">
        <v>11804</v>
      </c>
      <c r="E191" s="66" t="s">
        <v>0</v>
      </c>
      <c r="F191" s="47" t="s">
        <v>0</v>
      </c>
      <c r="G191" s="48" t="s">
        <v>0</v>
      </c>
      <c r="H191" s="48" t="s">
        <v>0</v>
      </c>
      <c r="I191" s="47">
        <v>8876</v>
      </c>
      <c r="J191" s="47">
        <v>8143</v>
      </c>
      <c r="K191" s="47">
        <v>10563</v>
      </c>
      <c r="L191" s="47">
        <v>9304</v>
      </c>
      <c r="M191" s="47">
        <v>676</v>
      </c>
      <c r="N191" s="47">
        <v>709</v>
      </c>
      <c r="O191" s="47">
        <v>670</v>
      </c>
      <c r="P191" s="47">
        <v>708</v>
      </c>
      <c r="Q191" s="47">
        <v>77</v>
      </c>
      <c r="R191" s="47">
        <v>96</v>
      </c>
      <c r="S191" s="47" t="s">
        <v>0</v>
      </c>
      <c r="T191" s="47" t="s">
        <v>0</v>
      </c>
      <c r="U191" s="59">
        <v>0.3004</v>
      </c>
      <c r="V191" s="59">
        <v>0.28239999999999998</v>
      </c>
      <c r="W191" s="48">
        <v>0.13</v>
      </c>
      <c r="X191" s="48">
        <v>0.19</v>
      </c>
      <c r="Y191" s="59">
        <v>5.7200000000000001E-2</v>
      </c>
      <c r="Z191" s="59">
        <v>7.3099999999999998E-2</v>
      </c>
      <c r="AA191" s="59">
        <v>5.2200000000000003E-2</v>
      </c>
      <c r="AB191" s="59">
        <v>6.2799999999999995E-2</v>
      </c>
      <c r="AC191" s="59">
        <v>5.5399999999999998E-2</v>
      </c>
      <c r="AD191" s="59">
        <v>5.8299999999999998E-2</v>
      </c>
      <c r="AE191" s="59">
        <v>4.7E-2</v>
      </c>
      <c r="AF191" s="59">
        <v>2.41E-2</v>
      </c>
      <c r="AG191" s="59" t="s">
        <v>0</v>
      </c>
      <c r="AH191" s="59" t="s">
        <v>0</v>
      </c>
      <c r="AI191" s="59" t="s">
        <v>0</v>
      </c>
      <c r="AJ191" s="59" t="s">
        <v>0</v>
      </c>
      <c r="AK191" s="59">
        <v>0.17050000000000001</v>
      </c>
      <c r="AL191" s="59">
        <v>0.16300000000000001</v>
      </c>
      <c r="AM191" s="59" t="s">
        <v>0</v>
      </c>
      <c r="AN191" s="59" t="s">
        <v>0</v>
      </c>
    </row>
    <row r="192" spans="1:40" ht="17.399999999999999" customHeight="1" thickTop="1" thickBot="1" x14ac:dyDescent="0.3">
      <c r="A192" s="49">
        <v>189</v>
      </c>
      <c r="B192" s="57" t="s">
        <v>220</v>
      </c>
      <c r="C192" s="50">
        <v>12427</v>
      </c>
      <c r="D192" s="50">
        <v>10545</v>
      </c>
      <c r="E192" s="65" t="s">
        <v>0</v>
      </c>
      <c r="F192" s="50" t="s">
        <v>0</v>
      </c>
      <c r="G192" s="51" t="s">
        <v>0</v>
      </c>
      <c r="H192" s="51" t="s">
        <v>0</v>
      </c>
      <c r="I192" s="50">
        <v>6500</v>
      </c>
      <c r="J192" s="50">
        <v>6185</v>
      </c>
      <c r="K192" s="50">
        <v>9254</v>
      </c>
      <c r="L192" s="50">
        <v>8300</v>
      </c>
      <c r="M192" s="50">
        <v>783</v>
      </c>
      <c r="N192" s="50">
        <v>745</v>
      </c>
      <c r="O192" s="50" t="s">
        <v>0</v>
      </c>
      <c r="P192" s="50" t="s">
        <v>0</v>
      </c>
      <c r="Q192" s="50">
        <v>166</v>
      </c>
      <c r="R192" s="50">
        <v>221</v>
      </c>
      <c r="S192" s="50" t="s">
        <v>0</v>
      </c>
      <c r="T192" s="50" t="s">
        <v>0</v>
      </c>
      <c r="U192" s="52">
        <v>0.37030000000000002</v>
      </c>
      <c r="V192" s="52">
        <v>0.35170000000000001</v>
      </c>
      <c r="W192" s="51">
        <v>0.15</v>
      </c>
      <c r="X192" s="51">
        <v>0.25</v>
      </c>
      <c r="Y192" s="52">
        <v>9.8699999999999996E-2</v>
      </c>
      <c r="Z192" s="52">
        <v>0.12509999999999999</v>
      </c>
      <c r="AA192" s="52" t="s">
        <v>0</v>
      </c>
      <c r="AB192" s="52" t="s">
        <v>0</v>
      </c>
      <c r="AC192" s="52" t="s">
        <v>0</v>
      </c>
      <c r="AD192" s="52" t="s">
        <v>0</v>
      </c>
      <c r="AE192" s="52">
        <v>2.8000000000000001E-2</v>
      </c>
      <c r="AF192" s="52">
        <v>2.35E-2</v>
      </c>
      <c r="AG192" s="52" t="s">
        <v>0</v>
      </c>
      <c r="AH192" s="52" t="s">
        <v>0</v>
      </c>
      <c r="AI192" s="52">
        <v>0.70230000000000004</v>
      </c>
      <c r="AJ192" s="52">
        <v>0.74519999999999997</v>
      </c>
      <c r="AK192" s="52">
        <v>0.156</v>
      </c>
      <c r="AL192" s="52">
        <v>0.18029999999999999</v>
      </c>
      <c r="AM192" s="52">
        <v>0.14779999999999999</v>
      </c>
      <c r="AN192" s="52">
        <v>0.17660000000000001</v>
      </c>
    </row>
    <row r="193" spans="1:40" s="42" customFormat="1" ht="17.399999999999999" customHeight="1" thickTop="1" thickBot="1" x14ac:dyDescent="0.3">
      <c r="A193" s="46">
        <v>190</v>
      </c>
      <c r="B193" s="58" t="s">
        <v>221</v>
      </c>
      <c r="C193" s="47">
        <v>11888</v>
      </c>
      <c r="D193" s="47">
        <v>14280</v>
      </c>
      <c r="E193" s="66" t="s">
        <v>0</v>
      </c>
      <c r="F193" s="47" t="s">
        <v>0</v>
      </c>
      <c r="G193" s="48" t="s">
        <v>0</v>
      </c>
      <c r="H193" s="48" t="s">
        <v>0</v>
      </c>
      <c r="I193" s="47">
        <v>3126</v>
      </c>
      <c r="J193" s="47">
        <v>2950</v>
      </c>
      <c r="K193" s="47">
        <v>3999</v>
      </c>
      <c r="L193" s="47">
        <v>5542</v>
      </c>
      <c r="M193" s="47">
        <v>361</v>
      </c>
      <c r="N193" s="47">
        <v>398</v>
      </c>
      <c r="O193" s="47">
        <v>175</v>
      </c>
      <c r="P193" s="47">
        <v>260</v>
      </c>
      <c r="Q193" s="47">
        <v>144</v>
      </c>
      <c r="R193" s="47">
        <v>123</v>
      </c>
      <c r="S193" s="47" t="s">
        <v>0</v>
      </c>
      <c r="T193" s="47" t="s">
        <v>0</v>
      </c>
      <c r="U193" s="59" t="s">
        <v>0</v>
      </c>
      <c r="V193" s="59" t="s">
        <v>0</v>
      </c>
      <c r="W193" s="48" t="s">
        <v>0</v>
      </c>
      <c r="X193" s="48" t="s">
        <v>0</v>
      </c>
      <c r="Y193" s="59" t="s">
        <v>0</v>
      </c>
      <c r="Z193" s="59" t="s">
        <v>0</v>
      </c>
      <c r="AA193" s="59" t="s">
        <v>0</v>
      </c>
      <c r="AB193" s="59" t="s">
        <v>0</v>
      </c>
      <c r="AC193" s="59" t="s">
        <v>0</v>
      </c>
      <c r="AD193" s="59" t="s">
        <v>0</v>
      </c>
      <c r="AE193" s="59" t="s">
        <v>0</v>
      </c>
      <c r="AF193" s="59" t="s">
        <v>0</v>
      </c>
      <c r="AG193" s="59" t="s">
        <v>0</v>
      </c>
      <c r="AH193" s="59" t="s">
        <v>0</v>
      </c>
      <c r="AI193" s="59" t="s">
        <v>0</v>
      </c>
      <c r="AJ193" s="59" t="s">
        <v>0</v>
      </c>
      <c r="AK193" s="59">
        <v>0.35930000000000001</v>
      </c>
      <c r="AL193" s="59">
        <v>0.3679</v>
      </c>
      <c r="AM193" s="59">
        <v>0.35070000000000001</v>
      </c>
      <c r="AN193" s="59">
        <v>0.35820000000000002</v>
      </c>
    </row>
    <row r="194" spans="1:40" ht="17.399999999999999" customHeight="1" thickTop="1" thickBot="1" x14ac:dyDescent="0.3">
      <c r="A194" s="49">
        <v>191</v>
      </c>
      <c r="B194" s="57" t="s">
        <v>222</v>
      </c>
      <c r="C194" s="50">
        <v>11628</v>
      </c>
      <c r="D194" s="50">
        <v>9687</v>
      </c>
      <c r="E194" s="65" t="s">
        <v>0</v>
      </c>
      <c r="F194" s="50" t="s">
        <v>0</v>
      </c>
      <c r="G194" s="51" t="s">
        <v>0</v>
      </c>
      <c r="H194" s="51" t="s">
        <v>0</v>
      </c>
      <c r="I194" s="50">
        <v>5943</v>
      </c>
      <c r="J194" s="50">
        <v>4972</v>
      </c>
      <c r="K194" s="50">
        <v>10412</v>
      </c>
      <c r="L194" s="50">
        <v>8644</v>
      </c>
      <c r="M194" s="50">
        <v>648</v>
      </c>
      <c r="N194" s="50">
        <v>557</v>
      </c>
      <c r="O194" s="50" t="s">
        <v>0</v>
      </c>
      <c r="P194" s="50" t="s">
        <v>0</v>
      </c>
      <c r="Q194" s="50">
        <v>87</v>
      </c>
      <c r="R194" s="50">
        <v>107</v>
      </c>
      <c r="S194" s="50" t="s">
        <v>0</v>
      </c>
      <c r="T194" s="50" t="s">
        <v>0</v>
      </c>
      <c r="U194" s="52">
        <v>0.48359999999999997</v>
      </c>
      <c r="V194" s="52">
        <v>0.503</v>
      </c>
      <c r="W194" s="51">
        <v>0.17</v>
      </c>
      <c r="X194" s="51">
        <v>0.18</v>
      </c>
      <c r="Y194" s="52">
        <v>0.1231</v>
      </c>
      <c r="Z194" s="52">
        <v>0.1195</v>
      </c>
      <c r="AA194" s="52" t="s">
        <v>0</v>
      </c>
      <c r="AB194" s="52" t="s">
        <v>0</v>
      </c>
      <c r="AC194" s="52" t="s">
        <v>0</v>
      </c>
      <c r="AD194" s="52" t="s">
        <v>0</v>
      </c>
      <c r="AE194" s="52">
        <v>1.78E-2</v>
      </c>
      <c r="AF194" s="52">
        <v>1.9900000000000001E-2</v>
      </c>
      <c r="AG194" s="52" t="s">
        <v>0</v>
      </c>
      <c r="AH194" s="52" t="s">
        <v>0</v>
      </c>
      <c r="AI194" s="52">
        <v>0.57090000000000007</v>
      </c>
      <c r="AJ194" s="52">
        <v>0.57530000000000003</v>
      </c>
      <c r="AK194" s="52">
        <v>0.11939999999999999</v>
      </c>
      <c r="AL194" s="52">
        <v>0.12720000000000001</v>
      </c>
      <c r="AM194" s="52">
        <v>0.10800000000000001</v>
      </c>
      <c r="AN194" s="52">
        <v>0.1159</v>
      </c>
    </row>
    <row r="195" spans="1:40" s="42" customFormat="1" ht="17.399999999999999" customHeight="1" thickTop="1" thickBot="1" x14ac:dyDescent="0.3">
      <c r="A195" s="46">
        <v>192</v>
      </c>
      <c r="B195" s="60" t="s">
        <v>223</v>
      </c>
      <c r="C195" s="47">
        <v>11105</v>
      </c>
      <c r="D195" s="47">
        <v>9612</v>
      </c>
      <c r="E195" s="66">
        <v>1092</v>
      </c>
      <c r="F195" s="47">
        <v>1054</v>
      </c>
      <c r="G195" s="48" t="s">
        <v>0</v>
      </c>
      <c r="H195" s="48" t="s">
        <v>0</v>
      </c>
      <c r="I195" s="47">
        <v>7079</v>
      </c>
      <c r="J195" s="47">
        <v>6066</v>
      </c>
      <c r="K195" s="47">
        <v>9099</v>
      </c>
      <c r="L195" s="47">
        <v>8266</v>
      </c>
      <c r="M195" s="47">
        <v>355</v>
      </c>
      <c r="N195" s="47">
        <v>388</v>
      </c>
      <c r="O195" s="47">
        <v>345</v>
      </c>
      <c r="P195" s="47">
        <v>381</v>
      </c>
      <c r="Q195" s="47">
        <v>91</v>
      </c>
      <c r="R195" s="47">
        <v>156</v>
      </c>
      <c r="S195" s="47" t="s">
        <v>0</v>
      </c>
      <c r="T195" s="47" t="s">
        <v>0</v>
      </c>
      <c r="U195" s="59">
        <v>0.37290000000000001</v>
      </c>
      <c r="V195" s="59">
        <v>0.34989999999999999</v>
      </c>
      <c r="W195" s="48">
        <v>0.17</v>
      </c>
      <c r="X195" s="48">
        <v>0.28999999999999998</v>
      </c>
      <c r="Y195" s="59">
        <v>8.3500000000000005E-2</v>
      </c>
      <c r="Z195" s="59">
        <v>0.1479</v>
      </c>
      <c r="AA195" s="59" t="s">
        <v>0</v>
      </c>
      <c r="AB195" s="59">
        <v>3.85E-2</v>
      </c>
      <c r="AC195" s="59" t="s">
        <v>0</v>
      </c>
      <c r="AD195" s="59">
        <v>4.24E-2</v>
      </c>
      <c r="AE195" s="59">
        <v>1.9699999999999999E-2</v>
      </c>
      <c r="AF195" s="59">
        <v>1.41E-2</v>
      </c>
      <c r="AG195" s="59">
        <v>3.1699999999999999E-2</v>
      </c>
      <c r="AH195" s="59">
        <v>2.86E-2</v>
      </c>
      <c r="AI195" s="59" t="s">
        <v>0</v>
      </c>
      <c r="AJ195" s="59">
        <v>0.73376382318133637</v>
      </c>
      <c r="AK195" s="59">
        <v>0.14530000000000001</v>
      </c>
      <c r="AL195" s="59">
        <v>0.1666</v>
      </c>
      <c r="AM195" s="59">
        <v>0.1348</v>
      </c>
      <c r="AN195" s="59">
        <v>0.15540000000000001</v>
      </c>
    </row>
    <row r="196" spans="1:40" ht="17.399999999999999" customHeight="1" thickTop="1" thickBot="1" x14ac:dyDescent="0.3">
      <c r="A196" s="49">
        <v>193</v>
      </c>
      <c r="B196" s="57" t="s">
        <v>224</v>
      </c>
      <c r="C196" s="50">
        <v>10679</v>
      </c>
      <c r="D196" s="50">
        <v>9020</v>
      </c>
      <c r="E196" s="65" t="s">
        <v>0</v>
      </c>
      <c r="F196" s="50" t="s">
        <v>0</v>
      </c>
      <c r="G196" s="51" t="s">
        <v>0</v>
      </c>
      <c r="H196" s="51" t="s">
        <v>0</v>
      </c>
      <c r="I196" s="50">
        <v>5727</v>
      </c>
      <c r="J196" s="50">
        <v>5319</v>
      </c>
      <c r="K196" s="50">
        <v>9053</v>
      </c>
      <c r="L196" s="50">
        <v>7760</v>
      </c>
      <c r="M196" s="50">
        <v>604</v>
      </c>
      <c r="N196" s="50">
        <v>595</v>
      </c>
      <c r="O196" s="50" t="s">
        <v>0</v>
      </c>
      <c r="P196" s="50" t="s">
        <v>0</v>
      </c>
      <c r="Q196" s="50">
        <v>148</v>
      </c>
      <c r="R196" s="50">
        <v>146</v>
      </c>
      <c r="S196" s="50" t="s">
        <v>0</v>
      </c>
      <c r="T196" s="50" t="s">
        <v>0</v>
      </c>
      <c r="U196" s="52">
        <v>0.34370000000000001</v>
      </c>
      <c r="V196" s="52">
        <v>0.3644</v>
      </c>
      <c r="W196" s="51" t="s">
        <v>0</v>
      </c>
      <c r="X196" s="51" t="s">
        <v>0</v>
      </c>
      <c r="Y196" s="52" t="s">
        <v>0</v>
      </c>
      <c r="Z196" s="52" t="s">
        <v>0</v>
      </c>
      <c r="AA196" s="52">
        <v>4.3200000000000002E-2</v>
      </c>
      <c r="AB196" s="52">
        <v>4.7699999999999999E-2</v>
      </c>
      <c r="AC196" s="52" t="s">
        <v>0</v>
      </c>
      <c r="AD196" s="52" t="s">
        <v>0</v>
      </c>
      <c r="AE196" s="52">
        <v>2.35E-2</v>
      </c>
      <c r="AF196" s="52">
        <v>1.7999999999999999E-2</v>
      </c>
      <c r="AG196" s="52">
        <v>5.3600000000000002E-2</v>
      </c>
      <c r="AH196" s="52">
        <v>8.2900000000000001E-2</v>
      </c>
      <c r="AI196" s="52">
        <v>0.63270000000000004</v>
      </c>
      <c r="AJ196" s="52">
        <v>0.68540000000000001</v>
      </c>
      <c r="AK196" s="52">
        <v>0.18870000000000001</v>
      </c>
      <c r="AL196" s="52">
        <v>0.18590000000000001</v>
      </c>
      <c r="AM196" s="52">
        <v>0.17780000000000001</v>
      </c>
      <c r="AN196" s="52">
        <v>0.17499999999999999</v>
      </c>
    </row>
    <row r="197" spans="1:40" s="42" customFormat="1" ht="17.399999999999999" customHeight="1" thickTop="1" thickBot="1" x14ac:dyDescent="0.3">
      <c r="A197" s="46">
        <v>194</v>
      </c>
      <c r="B197" s="58" t="s">
        <v>225</v>
      </c>
      <c r="C197" s="47">
        <v>9132</v>
      </c>
      <c r="D197" s="47">
        <v>6930</v>
      </c>
      <c r="E197" s="66" t="s">
        <v>0</v>
      </c>
      <c r="F197" s="47" t="s">
        <v>0</v>
      </c>
      <c r="G197" s="48" t="s">
        <v>0</v>
      </c>
      <c r="H197" s="48" t="s">
        <v>0</v>
      </c>
      <c r="I197" s="47">
        <v>1652</v>
      </c>
      <c r="J197" s="47">
        <v>1573</v>
      </c>
      <c r="K197" s="47">
        <v>3301</v>
      </c>
      <c r="L197" s="47">
        <v>2641</v>
      </c>
      <c r="M197" s="47">
        <v>90</v>
      </c>
      <c r="N197" s="47">
        <v>177</v>
      </c>
      <c r="O197" s="47">
        <v>106</v>
      </c>
      <c r="P197" s="47">
        <v>163</v>
      </c>
      <c r="Q197" s="47">
        <v>-36</v>
      </c>
      <c r="R197" s="47">
        <v>18</v>
      </c>
      <c r="S197" s="47" t="s">
        <v>0</v>
      </c>
      <c r="T197" s="47" t="s">
        <v>0</v>
      </c>
      <c r="U197" s="59" t="s">
        <v>0</v>
      </c>
      <c r="V197" s="59" t="s">
        <v>0</v>
      </c>
      <c r="W197" s="48" t="s">
        <v>0</v>
      </c>
      <c r="X197" s="48" t="s">
        <v>0</v>
      </c>
      <c r="Y197" s="59" t="s">
        <v>0</v>
      </c>
      <c r="Z197" s="59" t="s">
        <v>0</v>
      </c>
      <c r="AA197" s="59" t="s">
        <v>0</v>
      </c>
      <c r="AB197" s="59" t="s">
        <v>0</v>
      </c>
      <c r="AC197" s="59" t="s">
        <v>0</v>
      </c>
      <c r="AD197" s="59" t="s">
        <v>0</v>
      </c>
      <c r="AE197" s="59">
        <v>4.7199999999999999E-2</v>
      </c>
      <c r="AF197" s="59">
        <v>4.8500000000000001E-2</v>
      </c>
      <c r="AG197" s="59">
        <v>7.7200000000000005E-2</v>
      </c>
      <c r="AH197" s="59">
        <v>8.9200000000000002E-2</v>
      </c>
      <c r="AI197" s="59">
        <v>0.50039999999999996</v>
      </c>
      <c r="AJ197" s="59">
        <v>0.59550000000000003</v>
      </c>
      <c r="AK197" s="59">
        <v>0.72919999999999996</v>
      </c>
      <c r="AL197" s="59">
        <v>0.94579999999999997</v>
      </c>
      <c r="AM197" s="59">
        <v>0.71909999999999996</v>
      </c>
      <c r="AN197" s="59">
        <v>0.93479999999999996</v>
      </c>
    </row>
    <row r="198" spans="1:40" ht="17.399999999999999" customHeight="1" thickTop="1" thickBot="1" x14ac:dyDescent="0.3">
      <c r="A198" s="49">
        <v>195</v>
      </c>
      <c r="B198" s="57" t="s">
        <v>226</v>
      </c>
      <c r="C198" s="50">
        <v>6965</v>
      </c>
      <c r="D198" s="50">
        <v>6110</v>
      </c>
      <c r="E198" s="65">
        <v>468</v>
      </c>
      <c r="F198" s="50">
        <v>439</v>
      </c>
      <c r="G198" s="51" t="s">
        <v>0</v>
      </c>
      <c r="H198" s="51" t="s">
        <v>0</v>
      </c>
      <c r="I198" s="50">
        <v>3598</v>
      </c>
      <c r="J198" s="50">
        <v>3363</v>
      </c>
      <c r="K198" s="50">
        <v>6224</v>
      </c>
      <c r="L198" s="50">
        <v>5278</v>
      </c>
      <c r="M198" s="50">
        <v>250</v>
      </c>
      <c r="N198" s="50">
        <v>224</v>
      </c>
      <c r="O198" s="50">
        <v>200</v>
      </c>
      <c r="P198" s="50">
        <v>221</v>
      </c>
      <c r="Q198" s="50">
        <v>53</v>
      </c>
      <c r="R198" s="50">
        <v>47</v>
      </c>
      <c r="S198" s="50">
        <v>53</v>
      </c>
      <c r="T198" s="50">
        <v>47</v>
      </c>
      <c r="U198" s="52">
        <v>0.45829999999999999</v>
      </c>
      <c r="V198" s="52">
        <v>0.40329999999999999</v>
      </c>
      <c r="W198" s="51">
        <v>0.18</v>
      </c>
      <c r="X198" s="51">
        <v>0.16</v>
      </c>
      <c r="Y198" s="52" t="s">
        <v>0</v>
      </c>
      <c r="Z198" s="52" t="s">
        <v>0</v>
      </c>
      <c r="AA198" s="52" t="s">
        <v>0</v>
      </c>
      <c r="AB198" s="52" t="s">
        <v>0</v>
      </c>
      <c r="AC198" s="52" t="s">
        <v>0</v>
      </c>
      <c r="AD198" s="52" t="s">
        <v>0</v>
      </c>
      <c r="AE198" s="52">
        <v>3.6200000000000003E-2</v>
      </c>
      <c r="AF198" s="52">
        <v>2.9600000000000001E-2</v>
      </c>
      <c r="AG198" s="52">
        <v>5.5300000000000002E-2</v>
      </c>
      <c r="AH198" s="52">
        <v>4.9700000000000001E-2</v>
      </c>
      <c r="AI198" s="52">
        <v>0.57820000000000005</v>
      </c>
      <c r="AJ198" s="52">
        <v>0.63719999999999999</v>
      </c>
      <c r="AK198" s="52">
        <v>0.12239999999999999</v>
      </c>
      <c r="AL198" s="52">
        <v>0.12989999999999999</v>
      </c>
      <c r="AM198" s="52">
        <v>0.12239999999999999</v>
      </c>
      <c r="AN198" s="52">
        <v>0.12989999999999999</v>
      </c>
    </row>
    <row r="199" spans="1:40" s="42" customFormat="1" ht="17.399999999999999" customHeight="1" thickTop="1" thickBot="1" x14ac:dyDescent="0.3">
      <c r="A199" s="46">
        <v>196</v>
      </c>
      <c r="B199" s="58" t="s">
        <v>227</v>
      </c>
      <c r="C199" s="47">
        <v>6362</v>
      </c>
      <c r="D199" s="47">
        <v>5712</v>
      </c>
      <c r="E199" s="66">
        <v>587</v>
      </c>
      <c r="F199" s="47">
        <v>559</v>
      </c>
      <c r="G199" s="48" t="s">
        <v>0</v>
      </c>
      <c r="H199" s="48" t="s">
        <v>0</v>
      </c>
      <c r="I199" s="47">
        <v>3739</v>
      </c>
      <c r="J199" s="47">
        <v>3322</v>
      </c>
      <c r="K199" s="47">
        <v>5411</v>
      </c>
      <c r="L199" s="47">
        <v>4717</v>
      </c>
      <c r="M199" s="47">
        <v>238</v>
      </c>
      <c r="N199" s="47">
        <v>216</v>
      </c>
      <c r="O199" s="47">
        <v>200</v>
      </c>
      <c r="P199" s="47">
        <v>201</v>
      </c>
      <c r="Q199" s="47">
        <v>60</v>
      </c>
      <c r="R199" s="47">
        <v>66</v>
      </c>
      <c r="S199" s="47">
        <v>60</v>
      </c>
      <c r="T199" s="47">
        <v>66</v>
      </c>
      <c r="U199" s="59" t="s">
        <v>0</v>
      </c>
      <c r="V199" s="59" t="s">
        <v>0</v>
      </c>
      <c r="W199" s="48">
        <v>0.22</v>
      </c>
      <c r="X199" s="48">
        <v>0.24</v>
      </c>
      <c r="Y199" s="59" t="s">
        <v>0</v>
      </c>
      <c r="Z199" s="59" t="s">
        <v>0</v>
      </c>
      <c r="AA199" s="59" t="s">
        <v>0</v>
      </c>
      <c r="AB199" s="59" t="s">
        <v>0</v>
      </c>
      <c r="AC199" s="59" t="s">
        <v>0</v>
      </c>
      <c r="AD199" s="59" t="s">
        <v>0</v>
      </c>
      <c r="AE199" s="59">
        <v>2.46E-2</v>
      </c>
      <c r="AF199" s="59">
        <v>2.2700000000000001E-2</v>
      </c>
      <c r="AG199" s="59">
        <v>3.7900000000000003E-2</v>
      </c>
      <c r="AH199" s="59">
        <v>3.61E-2</v>
      </c>
      <c r="AI199" s="59">
        <v>0.69129999999999991</v>
      </c>
      <c r="AJ199" s="59">
        <v>0.70459999999999989</v>
      </c>
      <c r="AK199" s="59">
        <v>0.15629999999999999</v>
      </c>
      <c r="AL199" s="59">
        <v>0.16980000000000001</v>
      </c>
      <c r="AM199" s="59">
        <v>0.1452</v>
      </c>
      <c r="AN199" s="59" t="s">
        <v>0</v>
      </c>
    </row>
    <row r="200" spans="1:40" ht="17.399999999999999" customHeight="1" thickTop="1" thickBot="1" x14ac:dyDescent="0.3">
      <c r="A200" s="49">
        <v>197</v>
      </c>
      <c r="B200" s="56" t="s">
        <v>228</v>
      </c>
      <c r="C200" s="50">
        <v>5379</v>
      </c>
      <c r="D200" s="50">
        <v>4786</v>
      </c>
      <c r="E200" s="65" t="s">
        <v>0</v>
      </c>
      <c r="F200" s="50" t="s">
        <v>0</v>
      </c>
      <c r="G200" s="51" t="s">
        <v>0</v>
      </c>
      <c r="H200" s="51" t="s">
        <v>0</v>
      </c>
      <c r="I200" s="50">
        <v>1722</v>
      </c>
      <c r="J200" s="50">
        <v>1368</v>
      </c>
      <c r="K200" s="50">
        <v>3636</v>
      </c>
      <c r="L200" s="50">
        <v>2772</v>
      </c>
      <c r="M200" s="50">
        <v>158</v>
      </c>
      <c r="N200" s="50">
        <v>167</v>
      </c>
      <c r="O200" s="50">
        <v>116</v>
      </c>
      <c r="P200" s="50">
        <v>146</v>
      </c>
      <c r="Q200" s="50">
        <v>41</v>
      </c>
      <c r="R200" s="50">
        <v>41</v>
      </c>
      <c r="S200" s="50" t="s">
        <v>0</v>
      </c>
      <c r="T200" s="50" t="s">
        <v>0</v>
      </c>
      <c r="U200" s="52" t="s">
        <v>0</v>
      </c>
      <c r="V200" s="52" t="s">
        <v>0</v>
      </c>
      <c r="W200" s="51" t="s">
        <v>0</v>
      </c>
      <c r="X200" s="51" t="s">
        <v>0</v>
      </c>
      <c r="Y200" s="52" t="s">
        <v>0</v>
      </c>
      <c r="Z200" s="52" t="s">
        <v>0</v>
      </c>
      <c r="AA200" s="52" t="s">
        <v>0</v>
      </c>
      <c r="AB200" s="52" t="s">
        <v>0</v>
      </c>
      <c r="AC200" s="52" t="s">
        <v>0</v>
      </c>
      <c r="AD200" s="52" t="s">
        <v>0</v>
      </c>
      <c r="AE200" s="52" t="s">
        <v>0</v>
      </c>
      <c r="AF200" s="52" t="s">
        <v>0</v>
      </c>
      <c r="AG200" s="52">
        <v>3.1399999999999997E-2</v>
      </c>
      <c r="AH200" s="52">
        <v>5.28E-2</v>
      </c>
      <c r="AI200" s="52" t="s">
        <v>0</v>
      </c>
      <c r="AJ200" s="52" t="s">
        <v>0</v>
      </c>
      <c r="AK200" s="52">
        <v>0.4229</v>
      </c>
      <c r="AL200" s="52">
        <v>0.48930000000000001</v>
      </c>
      <c r="AM200" s="52">
        <v>0.41360000000000002</v>
      </c>
      <c r="AN200" s="52">
        <v>0.4798</v>
      </c>
    </row>
    <row r="201" spans="1:40" s="42" customFormat="1" ht="17.399999999999999" customHeight="1" thickTop="1" thickBot="1" x14ac:dyDescent="0.3">
      <c r="A201" s="46">
        <v>198</v>
      </c>
      <c r="B201" s="58" t="s">
        <v>229</v>
      </c>
      <c r="C201" s="47">
        <v>3237</v>
      </c>
      <c r="D201" s="47">
        <v>2781</v>
      </c>
      <c r="E201" s="66" t="s">
        <v>0</v>
      </c>
      <c r="F201" s="47" t="s">
        <v>0</v>
      </c>
      <c r="G201" s="48" t="s">
        <v>0</v>
      </c>
      <c r="H201" s="48" t="s">
        <v>0</v>
      </c>
      <c r="I201" s="47">
        <v>200</v>
      </c>
      <c r="J201" s="47">
        <v>300</v>
      </c>
      <c r="K201" s="47">
        <v>1249</v>
      </c>
      <c r="L201" s="47">
        <v>1052</v>
      </c>
      <c r="M201" s="47">
        <v>192</v>
      </c>
      <c r="N201" s="47">
        <v>176</v>
      </c>
      <c r="O201" s="47">
        <v>60</v>
      </c>
      <c r="P201" s="47">
        <v>61</v>
      </c>
      <c r="Q201" s="47">
        <v>89</v>
      </c>
      <c r="R201" s="47">
        <v>74</v>
      </c>
      <c r="S201" s="47" t="s">
        <v>0</v>
      </c>
      <c r="T201" s="47" t="s">
        <v>0</v>
      </c>
      <c r="U201" s="59" t="s">
        <v>0</v>
      </c>
      <c r="V201" s="59" t="s">
        <v>0</v>
      </c>
      <c r="W201" s="48" t="s">
        <v>0</v>
      </c>
      <c r="X201" s="48" t="s">
        <v>0</v>
      </c>
      <c r="Y201" s="59" t="s">
        <v>0</v>
      </c>
      <c r="Z201" s="59" t="s">
        <v>0</v>
      </c>
      <c r="AA201" s="59" t="s">
        <v>0</v>
      </c>
      <c r="AB201" s="59" t="s">
        <v>0</v>
      </c>
      <c r="AC201" s="59" t="s">
        <v>0</v>
      </c>
      <c r="AD201" s="59" t="s">
        <v>0</v>
      </c>
      <c r="AE201" s="59" t="s">
        <v>0</v>
      </c>
      <c r="AF201" s="59" t="s">
        <v>0</v>
      </c>
      <c r="AG201" s="59">
        <v>0.02</v>
      </c>
      <c r="AH201" s="59">
        <v>1.4999999999999999E-2</v>
      </c>
      <c r="AI201" s="59">
        <v>0.17</v>
      </c>
      <c r="AJ201" s="59">
        <v>0.3</v>
      </c>
      <c r="AK201" s="59">
        <v>0.76</v>
      </c>
      <c r="AL201" s="59">
        <v>1.3</v>
      </c>
      <c r="AM201" s="59">
        <v>0.76</v>
      </c>
      <c r="AN201" s="59">
        <v>1.3</v>
      </c>
    </row>
    <row r="202" spans="1:40" ht="17.399999999999999" customHeight="1" thickTop="1" thickBot="1" x14ac:dyDescent="0.3">
      <c r="A202" s="49">
        <v>199</v>
      </c>
      <c r="B202" s="56" t="s">
        <v>230</v>
      </c>
      <c r="C202" s="50">
        <v>2682</v>
      </c>
      <c r="D202" s="50">
        <v>2613</v>
      </c>
      <c r="E202" s="65" t="s">
        <v>0</v>
      </c>
      <c r="F202" s="50" t="s">
        <v>0</v>
      </c>
      <c r="G202" s="51" t="s">
        <v>0</v>
      </c>
      <c r="H202" s="51" t="s">
        <v>0</v>
      </c>
      <c r="I202" s="50">
        <v>15</v>
      </c>
      <c r="J202" s="50">
        <v>24</v>
      </c>
      <c r="K202" s="50">
        <v>574</v>
      </c>
      <c r="L202" s="50">
        <v>474</v>
      </c>
      <c r="M202" s="50">
        <v>108</v>
      </c>
      <c r="N202" s="50">
        <v>119</v>
      </c>
      <c r="O202" s="50">
        <v>66</v>
      </c>
      <c r="P202" s="50">
        <v>75</v>
      </c>
      <c r="Q202" s="50">
        <v>6</v>
      </c>
      <c r="R202" s="50">
        <v>21</v>
      </c>
      <c r="S202" s="50" t="s">
        <v>0</v>
      </c>
      <c r="T202" s="50" t="s">
        <v>0</v>
      </c>
      <c r="U202" s="52" t="s">
        <v>0</v>
      </c>
      <c r="V202" s="52" t="s">
        <v>0</v>
      </c>
      <c r="W202" s="51" t="s">
        <v>0</v>
      </c>
      <c r="X202" s="51" t="s">
        <v>0</v>
      </c>
      <c r="Y202" s="52" t="s">
        <v>0</v>
      </c>
      <c r="Z202" s="52" t="s">
        <v>0</v>
      </c>
      <c r="AA202" s="52" t="s">
        <v>0</v>
      </c>
      <c r="AB202" s="52" t="s">
        <v>0</v>
      </c>
      <c r="AC202" s="52" t="s">
        <v>0</v>
      </c>
      <c r="AD202" s="52" t="s">
        <v>0</v>
      </c>
      <c r="AE202" s="52" t="s">
        <v>0</v>
      </c>
      <c r="AF202" s="52" t="s">
        <v>0</v>
      </c>
      <c r="AG202" s="52" t="s">
        <v>0</v>
      </c>
      <c r="AH202" s="52" t="s">
        <v>0</v>
      </c>
      <c r="AI202" s="52" t="s">
        <v>0</v>
      </c>
      <c r="AJ202" s="52" t="s">
        <v>0</v>
      </c>
      <c r="AK202" s="52">
        <v>5.7</v>
      </c>
      <c r="AL202" s="52">
        <v>3.94</v>
      </c>
      <c r="AM202" s="52">
        <v>5.7</v>
      </c>
      <c r="AN202" s="52">
        <v>3.94</v>
      </c>
    </row>
    <row r="203" spans="1:40" s="42" customFormat="1" ht="17.399999999999999" customHeight="1" thickTop="1" thickBot="1" x14ac:dyDescent="0.3">
      <c r="A203" s="46">
        <v>200</v>
      </c>
      <c r="B203" s="60" t="s">
        <v>231</v>
      </c>
      <c r="C203" s="47">
        <v>2609</v>
      </c>
      <c r="D203" s="47">
        <v>1746</v>
      </c>
      <c r="E203" s="66" t="s">
        <v>0</v>
      </c>
      <c r="F203" s="47" t="s">
        <v>0</v>
      </c>
      <c r="G203" s="48" t="s">
        <v>0</v>
      </c>
      <c r="H203" s="48" t="s">
        <v>0</v>
      </c>
      <c r="I203" s="47">
        <v>588</v>
      </c>
      <c r="J203" s="47">
        <v>328</v>
      </c>
      <c r="K203" s="47">
        <v>1553</v>
      </c>
      <c r="L203" s="47">
        <v>683</v>
      </c>
      <c r="M203" s="47">
        <v>78</v>
      </c>
      <c r="N203" s="47">
        <v>71</v>
      </c>
      <c r="O203" s="47">
        <v>61</v>
      </c>
      <c r="P203" s="47">
        <v>57</v>
      </c>
      <c r="Q203" s="47">
        <v>-4</v>
      </c>
      <c r="R203" s="47">
        <v>1</v>
      </c>
      <c r="S203" s="47" t="s">
        <v>0</v>
      </c>
      <c r="T203" s="47" t="s">
        <v>0</v>
      </c>
      <c r="U203" s="59" t="s">
        <v>0</v>
      </c>
      <c r="V203" s="59" t="s">
        <v>0</v>
      </c>
      <c r="W203" s="48" t="s">
        <v>0</v>
      </c>
      <c r="X203" s="48" t="s">
        <v>0</v>
      </c>
      <c r="Y203" s="59" t="s">
        <v>0</v>
      </c>
      <c r="Z203" s="59" t="s">
        <v>0</v>
      </c>
      <c r="AA203" s="59" t="s">
        <v>0</v>
      </c>
      <c r="AB203" s="59" t="s">
        <v>0</v>
      </c>
      <c r="AC203" s="59" t="s">
        <v>0</v>
      </c>
      <c r="AD203" s="59" t="s">
        <v>0</v>
      </c>
      <c r="AE203" s="59" t="s">
        <v>0</v>
      </c>
      <c r="AF203" s="59" t="s">
        <v>0</v>
      </c>
      <c r="AG203" s="59" t="s">
        <v>0</v>
      </c>
      <c r="AH203" s="59" t="s">
        <v>0</v>
      </c>
      <c r="AI203" s="59">
        <v>0.33019999999999999</v>
      </c>
      <c r="AJ203" s="59">
        <v>0.48036656419392332</v>
      </c>
      <c r="AK203" s="59">
        <v>0.82540000000000002</v>
      </c>
      <c r="AL203" s="59">
        <v>1.0246999999999999</v>
      </c>
      <c r="AM203" s="59">
        <v>0.81979999999999997</v>
      </c>
      <c r="AN203" s="59">
        <v>1.02</v>
      </c>
    </row>
    <row r="204" spans="1:40" ht="13.8" thickTop="1" x14ac:dyDescent="0.25"/>
  </sheetData>
  <autoFilter ref="A3:AN203"/>
  <mergeCells count="21">
    <mergeCell ref="Y2:Z2"/>
    <mergeCell ref="AA2:AB2"/>
    <mergeCell ref="AC2:AD2"/>
    <mergeCell ref="AE2:AF2"/>
    <mergeCell ref="AG2:AH2"/>
    <mergeCell ref="A1:B2"/>
    <mergeCell ref="C1:AN1"/>
    <mergeCell ref="U2:V2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AI2:AJ2"/>
    <mergeCell ref="AK2:AL2"/>
    <mergeCell ref="AM2:AN2"/>
    <mergeCell ref="W2:X2"/>
  </mergeCells>
  <phoneticPr fontId="24" type="noConversion"/>
  <pageMargins left="0.7" right="0.7" top="0.75" bottom="0.75" header="0.3" footer="0.3"/>
  <pageSetup paperSize="9" scale="1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201Databse-2015年度-元</vt:lpstr>
      <vt:lpstr>201Databse-2015年度-百万元</vt:lpstr>
      <vt:lpstr>'201Databse-2015年度-元'!Print_Area</vt:lpstr>
      <vt:lpstr>'201Databse-2015年度-百万元'!Print_Area</vt:lpstr>
    </vt:vector>
  </TitlesOfParts>
  <Company>KPMG 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KPMG China</dc:creator>
  <cp:lastModifiedBy>Wang, Queenie (BJ/FS1)</cp:lastModifiedBy>
  <dcterms:created xsi:type="dcterms:W3CDTF">2014-04-29T06:44:49Z</dcterms:created>
  <dcterms:modified xsi:type="dcterms:W3CDTF">2016-09-08T08:44:16Z</dcterms:modified>
</cp:coreProperties>
</file>